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-User\Desktop\Мониторинг  файлы\"/>
    </mc:Choice>
  </mc:AlternateContent>
  <bookViews>
    <workbookView xWindow="0" yWindow="0" windowWidth="28755" windowHeight="1197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604" i="1" l="1"/>
  <c r="L603" i="1"/>
  <c r="L596" i="1"/>
  <c r="L588" i="1"/>
  <c r="L583" i="1"/>
  <c r="L561" i="1"/>
  <c r="L560" i="1"/>
  <c r="L553" i="1"/>
  <c r="L545" i="1"/>
  <c r="L540" i="1"/>
  <c r="L518" i="1"/>
  <c r="L517" i="1"/>
  <c r="L510" i="1"/>
  <c r="L502" i="1"/>
  <c r="L497" i="1"/>
  <c r="L475" i="1"/>
  <c r="L474" i="1"/>
  <c r="L467" i="1"/>
  <c r="L459" i="1"/>
  <c r="L454" i="1"/>
  <c r="L433" i="1"/>
  <c r="L432" i="1"/>
  <c r="L425" i="1"/>
  <c r="L417" i="1"/>
  <c r="L412" i="1"/>
  <c r="L390" i="1"/>
  <c r="L389" i="1"/>
  <c r="L382" i="1"/>
  <c r="L374" i="1"/>
  <c r="L369" i="1"/>
  <c r="L347" i="1"/>
  <c r="L346" i="1"/>
  <c r="L339" i="1"/>
  <c r="L331" i="1"/>
  <c r="L326" i="1"/>
  <c r="L304" i="1"/>
  <c r="L303" i="1"/>
  <c r="L296" i="1"/>
  <c r="L289" i="1"/>
  <c r="L284" i="1"/>
  <c r="L262" i="1"/>
  <c r="L261" i="1"/>
  <c r="L254" i="1"/>
  <c r="L247" i="1"/>
  <c r="L242" i="1"/>
  <c r="L220" i="1"/>
  <c r="L219" i="1"/>
  <c r="L212" i="1"/>
  <c r="L204" i="1"/>
  <c r="L199" i="1"/>
  <c r="L177" i="1"/>
  <c r="L176" i="1"/>
  <c r="L169" i="1"/>
  <c r="L161" i="1"/>
  <c r="L156" i="1"/>
  <c r="L133" i="1"/>
  <c r="L126" i="1"/>
  <c r="L118" i="1"/>
  <c r="L113" i="1"/>
  <c r="L91" i="1"/>
  <c r="L90" i="1"/>
  <c r="L83" i="1"/>
  <c r="L75" i="1"/>
  <c r="L70" i="1"/>
  <c r="L48" i="1"/>
  <c r="L47" i="1"/>
  <c r="L40" i="1"/>
  <c r="L32" i="1"/>
  <c r="L27" i="1"/>
  <c r="L134" i="1" l="1"/>
  <c r="I596" i="1"/>
  <c r="F596" i="1"/>
  <c r="G588" i="1"/>
  <c r="H588" i="1"/>
  <c r="I588" i="1"/>
  <c r="J588" i="1"/>
  <c r="F588" i="1"/>
  <c r="G583" i="1"/>
  <c r="H583" i="1"/>
  <c r="I583" i="1"/>
  <c r="J583" i="1"/>
  <c r="F583" i="1"/>
  <c r="G569" i="1"/>
  <c r="H569" i="1"/>
  <c r="I569" i="1"/>
  <c r="J569" i="1"/>
  <c r="F569" i="1"/>
  <c r="G560" i="1"/>
  <c r="H560" i="1"/>
  <c r="I560" i="1"/>
  <c r="J560" i="1"/>
  <c r="F560" i="1"/>
  <c r="G553" i="1"/>
  <c r="H553" i="1"/>
  <c r="I553" i="1"/>
  <c r="J553" i="1"/>
  <c r="F553" i="1"/>
  <c r="G545" i="1"/>
  <c r="H545" i="1"/>
  <c r="I545" i="1"/>
  <c r="J545" i="1"/>
  <c r="F545" i="1"/>
  <c r="G540" i="1"/>
  <c r="H540" i="1"/>
  <c r="I540" i="1"/>
  <c r="J540" i="1"/>
  <c r="F540" i="1"/>
  <c r="G526" i="1"/>
  <c r="H526" i="1"/>
  <c r="I526" i="1"/>
  <c r="J526" i="1"/>
  <c r="F526" i="1"/>
  <c r="G517" i="1"/>
  <c r="H517" i="1"/>
  <c r="I517" i="1"/>
  <c r="J517" i="1"/>
  <c r="F517" i="1"/>
  <c r="G510" i="1"/>
  <c r="H510" i="1"/>
  <c r="I510" i="1"/>
  <c r="J510" i="1"/>
  <c r="F510" i="1"/>
  <c r="G502" i="1"/>
  <c r="H502" i="1"/>
  <c r="I502" i="1"/>
  <c r="J502" i="1"/>
  <c r="F502" i="1"/>
  <c r="G497" i="1"/>
  <c r="H497" i="1"/>
  <c r="I497" i="1"/>
  <c r="J497" i="1"/>
  <c r="F497" i="1"/>
  <c r="G483" i="1"/>
  <c r="H483" i="1"/>
  <c r="I483" i="1"/>
  <c r="J483" i="1"/>
  <c r="F483" i="1"/>
  <c r="G474" i="1"/>
  <c r="H474" i="1"/>
  <c r="I474" i="1"/>
  <c r="J474" i="1"/>
  <c r="F474" i="1"/>
  <c r="G467" i="1"/>
  <c r="H467" i="1"/>
  <c r="I467" i="1"/>
  <c r="J467" i="1"/>
  <c r="F467" i="1"/>
  <c r="G459" i="1"/>
  <c r="H459" i="1"/>
  <c r="I459" i="1"/>
  <c r="J459" i="1"/>
  <c r="F459" i="1"/>
  <c r="G454" i="1"/>
  <c r="H454" i="1"/>
  <c r="I454" i="1"/>
  <c r="J454" i="1"/>
  <c r="F454" i="1"/>
  <c r="G440" i="1"/>
  <c r="H440" i="1"/>
  <c r="I440" i="1"/>
  <c r="J440" i="1"/>
  <c r="F440" i="1"/>
  <c r="G432" i="1"/>
  <c r="H432" i="1"/>
  <c r="I432" i="1"/>
  <c r="J432" i="1"/>
  <c r="F432" i="1"/>
  <c r="G425" i="1"/>
  <c r="H425" i="1"/>
  <c r="I425" i="1"/>
  <c r="J425" i="1"/>
  <c r="F425" i="1"/>
  <c r="G417" i="1"/>
  <c r="H417" i="1"/>
  <c r="I417" i="1"/>
  <c r="J417" i="1"/>
  <c r="F417" i="1"/>
  <c r="G412" i="1"/>
  <c r="H412" i="1"/>
  <c r="I412" i="1"/>
  <c r="J412" i="1"/>
  <c r="F412" i="1"/>
  <c r="G398" i="1"/>
  <c r="H398" i="1"/>
  <c r="I398" i="1"/>
  <c r="J398" i="1"/>
  <c r="F398" i="1"/>
  <c r="G389" i="1"/>
  <c r="H389" i="1"/>
  <c r="I389" i="1"/>
  <c r="J389" i="1"/>
  <c r="F389" i="1"/>
  <c r="G382" i="1"/>
  <c r="H382" i="1"/>
  <c r="I382" i="1"/>
  <c r="J382" i="1"/>
  <c r="F382" i="1"/>
  <c r="G374" i="1"/>
  <c r="H374" i="1"/>
  <c r="I374" i="1"/>
  <c r="J374" i="1"/>
  <c r="F374" i="1"/>
  <c r="G369" i="1"/>
  <c r="H369" i="1"/>
  <c r="I369" i="1"/>
  <c r="J369" i="1"/>
  <c r="F369" i="1"/>
  <c r="G355" i="1"/>
  <c r="H355" i="1"/>
  <c r="I355" i="1"/>
  <c r="J355" i="1"/>
  <c r="F355" i="1"/>
  <c r="G346" i="1"/>
  <c r="H346" i="1"/>
  <c r="I346" i="1"/>
  <c r="J346" i="1"/>
  <c r="F346" i="1"/>
  <c r="G339" i="1"/>
  <c r="H339" i="1"/>
  <c r="I339" i="1"/>
  <c r="J339" i="1"/>
  <c r="F339" i="1"/>
  <c r="G331" i="1"/>
  <c r="H331" i="1"/>
  <c r="I331" i="1"/>
  <c r="J331" i="1"/>
  <c r="F331" i="1"/>
  <c r="G326" i="1"/>
  <c r="H326" i="1"/>
  <c r="I326" i="1"/>
  <c r="J326" i="1"/>
  <c r="F326" i="1"/>
  <c r="G312" i="1"/>
  <c r="H312" i="1"/>
  <c r="I312" i="1"/>
  <c r="J312" i="1"/>
  <c r="F312" i="1"/>
  <c r="G303" i="1" l="1"/>
  <c r="H303" i="1"/>
  <c r="I303" i="1"/>
  <c r="J303" i="1"/>
  <c r="F303" i="1"/>
  <c r="G296" i="1"/>
  <c r="H296" i="1"/>
  <c r="I296" i="1"/>
  <c r="J296" i="1"/>
  <c r="F296" i="1"/>
  <c r="G289" i="1"/>
  <c r="H289" i="1"/>
  <c r="I289" i="1"/>
  <c r="J289" i="1"/>
  <c r="F289" i="1"/>
  <c r="G284" i="1"/>
  <c r="H284" i="1"/>
  <c r="I284" i="1"/>
  <c r="J284" i="1"/>
  <c r="F284" i="1"/>
  <c r="G270" i="1"/>
  <c r="H270" i="1"/>
  <c r="I270" i="1"/>
  <c r="J270" i="1"/>
  <c r="F270" i="1"/>
  <c r="G261" i="1"/>
  <c r="H261" i="1"/>
  <c r="I261" i="1"/>
  <c r="J261" i="1"/>
  <c r="F261" i="1"/>
  <c r="G254" i="1"/>
  <c r="H254" i="1"/>
  <c r="I254" i="1"/>
  <c r="J254" i="1"/>
  <c r="F254" i="1"/>
  <c r="G247" i="1"/>
  <c r="H247" i="1"/>
  <c r="I247" i="1"/>
  <c r="J247" i="1"/>
  <c r="F247" i="1"/>
  <c r="G242" i="1"/>
  <c r="H242" i="1"/>
  <c r="I242" i="1"/>
  <c r="J242" i="1"/>
  <c r="F242" i="1"/>
  <c r="G228" i="1"/>
  <c r="H228" i="1"/>
  <c r="I228" i="1"/>
  <c r="J228" i="1"/>
  <c r="F228" i="1"/>
  <c r="G212" i="1"/>
  <c r="H212" i="1"/>
  <c r="I212" i="1"/>
  <c r="J212" i="1"/>
  <c r="F212" i="1"/>
  <c r="G219" i="1"/>
  <c r="H219" i="1"/>
  <c r="I219" i="1"/>
  <c r="J219" i="1"/>
  <c r="F219" i="1"/>
  <c r="G204" i="1"/>
  <c r="H204" i="1"/>
  <c r="I204" i="1"/>
  <c r="J204" i="1"/>
  <c r="F204" i="1"/>
  <c r="G199" i="1"/>
  <c r="H199" i="1"/>
  <c r="I199" i="1"/>
  <c r="J199" i="1"/>
  <c r="F199" i="1"/>
  <c r="G185" i="1"/>
  <c r="H185" i="1"/>
  <c r="I185" i="1"/>
  <c r="J185" i="1"/>
  <c r="F185" i="1"/>
  <c r="G176" i="1"/>
  <c r="H176" i="1"/>
  <c r="I176" i="1"/>
  <c r="J176" i="1"/>
  <c r="F176" i="1"/>
  <c r="G169" i="1"/>
  <c r="H169" i="1"/>
  <c r="I169" i="1"/>
  <c r="J169" i="1"/>
  <c r="F169" i="1"/>
  <c r="G161" i="1"/>
  <c r="H161" i="1"/>
  <c r="I161" i="1"/>
  <c r="J161" i="1"/>
  <c r="F161" i="1"/>
  <c r="G156" i="1"/>
  <c r="H156" i="1"/>
  <c r="I156" i="1"/>
  <c r="J156" i="1"/>
  <c r="F156" i="1"/>
  <c r="G142" i="1"/>
  <c r="H142" i="1"/>
  <c r="I142" i="1"/>
  <c r="J142" i="1"/>
  <c r="F142" i="1"/>
  <c r="G126" i="1" l="1"/>
  <c r="H126" i="1"/>
  <c r="I126" i="1"/>
  <c r="J126" i="1"/>
  <c r="F126" i="1"/>
  <c r="G118" i="1"/>
  <c r="H118" i="1"/>
  <c r="I118" i="1"/>
  <c r="J118" i="1"/>
  <c r="F118" i="1"/>
  <c r="G113" i="1"/>
  <c r="H113" i="1"/>
  <c r="I113" i="1"/>
  <c r="J113" i="1"/>
  <c r="F113" i="1"/>
  <c r="G99" i="1"/>
  <c r="H99" i="1"/>
  <c r="I99" i="1"/>
  <c r="J99" i="1"/>
  <c r="F99" i="1"/>
  <c r="B604" i="1" l="1"/>
  <c r="A604" i="1"/>
  <c r="J603" i="1"/>
  <c r="I603" i="1"/>
  <c r="H603" i="1"/>
  <c r="G603" i="1"/>
  <c r="F603" i="1"/>
  <c r="B597" i="1"/>
  <c r="A597" i="1"/>
  <c r="J596" i="1"/>
  <c r="H596" i="1"/>
  <c r="G596" i="1"/>
  <c r="B589" i="1"/>
  <c r="A589" i="1"/>
  <c r="B584" i="1"/>
  <c r="A584" i="1"/>
  <c r="B574" i="1"/>
  <c r="A574" i="1"/>
  <c r="J573" i="1"/>
  <c r="I573" i="1"/>
  <c r="H573" i="1"/>
  <c r="G573" i="1"/>
  <c r="F573" i="1"/>
  <c r="B570" i="1"/>
  <c r="A570" i="1"/>
  <c r="L569" i="1"/>
  <c r="B561" i="1"/>
  <c r="A561" i="1"/>
  <c r="B554" i="1"/>
  <c r="A554" i="1"/>
  <c r="B546" i="1"/>
  <c r="A546" i="1"/>
  <c r="B541" i="1"/>
  <c r="A541" i="1"/>
  <c r="B531" i="1"/>
  <c r="A531" i="1"/>
  <c r="J530" i="1"/>
  <c r="I530" i="1"/>
  <c r="H530" i="1"/>
  <c r="G530" i="1"/>
  <c r="F530" i="1"/>
  <c r="B527" i="1"/>
  <c r="A527" i="1"/>
  <c r="L526" i="1"/>
  <c r="B518" i="1"/>
  <c r="A518" i="1"/>
  <c r="B511" i="1"/>
  <c r="A511" i="1"/>
  <c r="B503" i="1"/>
  <c r="A503" i="1"/>
  <c r="B498" i="1"/>
  <c r="A498" i="1"/>
  <c r="B488" i="1"/>
  <c r="A488" i="1"/>
  <c r="J487" i="1"/>
  <c r="I487" i="1"/>
  <c r="H487" i="1"/>
  <c r="G487" i="1"/>
  <c r="F487" i="1"/>
  <c r="B484" i="1"/>
  <c r="A484" i="1"/>
  <c r="L483" i="1"/>
  <c r="B475" i="1"/>
  <c r="A475" i="1"/>
  <c r="B468" i="1"/>
  <c r="A468" i="1"/>
  <c r="B460" i="1"/>
  <c r="A460" i="1"/>
  <c r="B455" i="1"/>
  <c r="A455" i="1"/>
  <c r="B445" i="1"/>
  <c r="A445" i="1"/>
  <c r="J444" i="1"/>
  <c r="I444" i="1"/>
  <c r="H444" i="1"/>
  <c r="G444" i="1"/>
  <c r="F444" i="1"/>
  <c r="B441" i="1"/>
  <c r="A441" i="1"/>
  <c r="L440" i="1"/>
  <c r="B433" i="1"/>
  <c r="A433" i="1"/>
  <c r="B426" i="1"/>
  <c r="A426" i="1"/>
  <c r="B418" i="1"/>
  <c r="A418" i="1"/>
  <c r="B413" i="1"/>
  <c r="A413" i="1"/>
  <c r="B403" i="1"/>
  <c r="A403" i="1"/>
  <c r="J402" i="1"/>
  <c r="I402" i="1"/>
  <c r="H402" i="1"/>
  <c r="G402" i="1"/>
  <c r="F402" i="1"/>
  <c r="B399" i="1"/>
  <c r="A399" i="1"/>
  <c r="L398" i="1"/>
  <c r="B390" i="1"/>
  <c r="A390" i="1"/>
  <c r="B383" i="1"/>
  <c r="A383" i="1"/>
  <c r="B375" i="1"/>
  <c r="A375" i="1"/>
  <c r="B370" i="1"/>
  <c r="A370" i="1"/>
  <c r="B360" i="1"/>
  <c r="A360" i="1"/>
  <c r="J359" i="1"/>
  <c r="I359" i="1"/>
  <c r="H359" i="1"/>
  <c r="H390" i="1" s="1"/>
  <c r="G359" i="1"/>
  <c r="F359" i="1"/>
  <c r="B356" i="1"/>
  <c r="A356" i="1"/>
  <c r="L355" i="1"/>
  <c r="B347" i="1"/>
  <c r="A347" i="1"/>
  <c r="B340" i="1"/>
  <c r="A340" i="1"/>
  <c r="B332" i="1"/>
  <c r="A332" i="1"/>
  <c r="B327" i="1"/>
  <c r="A327" i="1"/>
  <c r="B317" i="1"/>
  <c r="A317" i="1"/>
  <c r="J316" i="1"/>
  <c r="I316" i="1"/>
  <c r="H316" i="1"/>
  <c r="G316" i="1"/>
  <c r="F316" i="1"/>
  <c r="B313" i="1"/>
  <c r="A313" i="1"/>
  <c r="L312" i="1"/>
  <c r="B304" i="1"/>
  <c r="A304" i="1"/>
  <c r="B297" i="1"/>
  <c r="A297" i="1"/>
  <c r="B290" i="1"/>
  <c r="A290" i="1"/>
  <c r="B285" i="1"/>
  <c r="A285" i="1"/>
  <c r="B275" i="1"/>
  <c r="A275" i="1"/>
  <c r="J274" i="1"/>
  <c r="I274" i="1"/>
  <c r="H274" i="1"/>
  <c r="G274" i="1"/>
  <c r="F274" i="1"/>
  <c r="B271" i="1"/>
  <c r="A271" i="1"/>
  <c r="L270" i="1"/>
  <c r="B262" i="1"/>
  <c r="A262" i="1"/>
  <c r="B255" i="1"/>
  <c r="A255" i="1"/>
  <c r="B248" i="1"/>
  <c r="A248" i="1"/>
  <c r="B243" i="1"/>
  <c r="A243" i="1"/>
  <c r="B233" i="1"/>
  <c r="A233" i="1"/>
  <c r="J232" i="1"/>
  <c r="I232" i="1"/>
  <c r="I262" i="1" s="1"/>
  <c r="H232" i="1"/>
  <c r="G232" i="1"/>
  <c r="F232" i="1"/>
  <c r="B229" i="1"/>
  <c r="A229" i="1"/>
  <c r="L228" i="1"/>
  <c r="B220" i="1"/>
  <c r="A220" i="1"/>
  <c r="B213" i="1"/>
  <c r="A213" i="1"/>
  <c r="B205" i="1"/>
  <c r="A205" i="1"/>
  <c r="B200" i="1"/>
  <c r="A200" i="1"/>
  <c r="B190" i="1"/>
  <c r="A190" i="1"/>
  <c r="J189" i="1"/>
  <c r="I189" i="1"/>
  <c r="H189" i="1"/>
  <c r="H220" i="1" s="1"/>
  <c r="G189" i="1"/>
  <c r="F189" i="1"/>
  <c r="B186" i="1"/>
  <c r="A186" i="1"/>
  <c r="L185" i="1"/>
  <c r="B177" i="1"/>
  <c r="A177" i="1"/>
  <c r="B170" i="1"/>
  <c r="A170" i="1"/>
  <c r="B162" i="1"/>
  <c r="A162" i="1"/>
  <c r="B157" i="1"/>
  <c r="A157" i="1"/>
  <c r="B147" i="1"/>
  <c r="A147" i="1"/>
  <c r="J146" i="1"/>
  <c r="I146" i="1"/>
  <c r="H146" i="1"/>
  <c r="G146" i="1"/>
  <c r="G177" i="1" s="1"/>
  <c r="F146" i="1"/>
  <c r="B143" i="1"/>
  <c r="A143" i="1"/>
  <c r="L142" i="1"/>
  <c r="B134" i="1"/>
  <c r="A134" i="1"/>
  <c r="J133" i="1"/>
  <c r="I133" i="1"/>
  <c r="H133" i="1"/>
  <c r="G133" i="1"/>
  <c r="F133" i="1"/>
  <c r="B127" i="1"/>
  <c r="A127" i="1"/>
  <c r="B119" i="1"/>
  <c r="A119" i="1"/>
  <c r="B114" i="1"/>
  <c r="A114" i="1"/>
  <c r="B104" i="1"/>
  <c r="A104" i="1"/>
  <c r="J103" i="1"/>
  <c r="I103" i="1"/>
  <c r="H103" i="1"/>
  <c r="G103" i="1"/>
  <c r="F103" i="1"/>
  <c r="B100" i="1"/>
  <c r="A100" i="1"/>
  <c r="L99" i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6" i="1"/>
  <c r="A76" i="1"/>
  <c r="J75" i="1"/>
  <c r="I75" i="1"/>
  <c r="H75" i="1"/>
  <c r="G75" i="1"/>
  <c r="F75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I56" i="1"/>
  <c r="H56" i="1"/>
  <c r="G56" i="1"/>
  <c r="F56" i="1"/>
  <c r="B48" i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5" i="1" l="1"/>
  <c r="H561" i="1"/>
  <c r="G347" i="1"/>
  <c r="J433" i="1"/>
  <c r="I604" i="1"/>
  <c r="H604" i="1"/>
  <c r="G604" i="1"/>
  <c r="J604" i="1"/>
  <c r="F604" i="1"/>
  <c r="I561" i="1"/>
  <c r="J561" i="1"/>
  <c r="G561" i="1"/>
  <c r="F561" i="1"/>
  <c r="J518" i="1"/>
  <c r="G518" i="1"/>
  <c r="H518" i="1"/>
  <c r="I518" i="1"/>
  <c r="F518" i="1"/>
  <c r="G475" i="1"/>
  <c r="H475" i="1"/>
  <c r="I475" i="1"/>
  <c r="F475" i="1"/>
  <c r="I433" i="1"/>
  <c r="G433" i="1"/>
  <c r="H433" i="1"/>
  <c r="F433" i="1"/>
  <c r="I390" i="1"/>
  <c r="J390" i="1"/>
  <c r="G390" i="1"/>
  <c r="F390" i="1"/>
  <c r="H347" i="1"/>
  <c r="I347" i="1"/>
  <c r="J347" i="1"/>
  <c r="F347" i="1"/>
  <c r="I304" i="1"/>
  <c r="J304" i="1"/>
  <c r="G304" i="1"/>
  <c r="H304" i="1"/>
  <c r="F304" i="1"/>
  <c r="J262" i="1"/>
  <c r="G262" i="1"/>
  <c r="H262" i="1"/>
  <c r="F262" i="1"/>
  <c r="G220" i="1"/>
  <c r="I220" i="1"/>
  <c r="J220" i="1"/>
  <c r="F220" i="1"/>
  <c r="H177" i="1"/>
  <c r="I177" i="1"/>
  <c r="J177" i="1"/>
  <c r="F177" i="1"/>
  <c r="J134" i="1"/>
  <c r="F134" i="1"/>
  <c r="G134" i="1"/>
  <c r="H134" i="1"/>
  <c r="I134" i="1"/>
  <c r="I91" i="1"/>
  <c r="F91" i="1"/>
  <c r="J91" i="1"/>
  <c r="H91" i="1"/>
  <c r="G91" i="1"/>
  <c r="J48" i="1"/>
  <c r="I48" i="1"/>
  <c r="H48" i="1"/>
  <c r="G48" i="1"/>
  <c r="F48" i="1"/>
  <c r="I605" i="1" l="1"/>
  <c r="F605" i="1"/>
  <c r="G605" i="1"/>
  <c r="J605" i="1"/>
  <c r="H605" i="1"/>
  <c r="L605" i="1" l="1"/>
  <c r="L232" i="1"/>
  <c r="L402" i="1"/>
  <c r="L530" i="1"/>
  <c r="L60" i="1"/>
  <c r="L146" i="1"/>
  <c r="L274" i="1"/>
  <c r="L359" i="1"/>
  <c r="L189" i="1"/>
  <c r="L573" i="1"/>
  <c r="L103" i="1"/>
  <c r="L17" i="1"/>
  <c r="L316" i="1"/>
  <c r="L487" i="1"/>
  <c r="L444" i="1"/>
</calcChain>
</file>

<file path=xl/sharedStrings.xml><?xml version="1.0" encoding="utf-8"?>
<sst xmlns="http://schemas.openxmlformats.org/spreadsheetml/2006/main" count="1394" uniqueCount="241">
  <si>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</si>
  <si>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</si>
  <si>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</si>
  <si>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</si>
  <si>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</si>
  <si>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</si>
  <si>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</si>
  <si>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</si>
  <si>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</si>
  <si>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</si>
  <si>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</si>
  <si>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</si>
  <si>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</si>
  <si>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</si>
  <si>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</si>
  <si>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</si>
  <si>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</si>
  <si>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</si>
  <si>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</si>
  <si>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</si>
  <si>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</si>
  <si>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</si>
  <si>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</si>
  <si>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</si>
  <si>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</si>
  <si>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</si>
  <si>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</si>
  <si>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</si>
  <si>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</si>
  <si>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</si>
  <si>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</si>
  <si>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</si>
  <si>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</si>
  <si>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</si>
  <si>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</si>
  <si>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</si>
  <si>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</si>
  <si>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</si>
  <si>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</si>
  <si>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</si>
  <si>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</si>
  <si>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</si>
  <si>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</si>
  <si>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</si>
  <si>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</si>
  <si>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ГБОУ СО "ЦПМСС "Эхо"</t>
  </si>
  <si>
    <t>Князева Е.А.</t>
  </si>
  <si>
    <t>Каша пшенная молочная жидкая 150/5</t>
  </si>
  <si>
    <t>Омлет паровой 60</t>
  </si>
  <si>
    <t>Масло сливочное</t>
  </si>
  <si>
    <t>Кофейный напиток на молоке</t>
  </si>
  <si>
    <t>Батон 40</t>
  </si>
  <si>
    <t>Фрукты 150</t>
  </si>
  <si>
    <t>Компот из изюма</t>
  </si>
  <si>
    <t>Хлеб ржаной 40</t>
  </si>
  <si>
    <t>Ватрушка с повидлом 100</t>
  </si>
  <si>
    <t>6</t>
  </si>
  <si>
    <t>4</t>
  </si>
  <si>
    <t>2</t>
  </si>
  <si>
    <t>7</t>
  </si>
  <si>
    <t>Овощи натуральные соленые (порциями) 60</t>
  </si>
  <si>
    <t>Шницель рыбный натуральный (минтай) 90</t>
  </si>
  <si>
    <t>Картофель отварной с маслом 150/5</t>
  </si>
  <si>
    <t>Чай с лимоном и сахаром</t>
  </si>
  <si>
    <t>Молоко кипяченое</t>
  </si>
  <si>
    <t>Яйца вареные</t>
  </si>
  <si>
    <t>Какао с молоком</t>
  </si>
  <si>
    <t>Компот из смеси сухофруктов</t>
  </si>
  <si>
    <t>Шанежка наливная</t>
  </si>
  <si>
    <t>Сок фруктовый</t>
  </si>
  <si>
    <t>Каша овсяная молочная жидкая 150/5</t>
  </si>
  <si>
    <t>155</t>
  </si>
  <si>
    <t>8</t>
  </si>
  <si>
    <t>25</t>
  </si>
  <si>
    <t>188</t>
  </si>
  <si>
    <t>206,03</t>
  </si>
  <si>
    <t>Омлет натуральный 60</t>
  </si>
  <si>
    <t>60</t>
  </si>
  <si>
    <t>5</t>
  </si>
  <si>
    <t>1</t>
  </si>
  <si>
    <t>200</t>
  </si>
  <si>
    <t>3</t>
  </si>
  <si>
    <t>14</t>
  </si>
  <si>
    <t>40</t>
  </si>
  <si>
    <t>20</t>
  </si>
  <si>
    <t>102</t>
  </si>
  <si>
    <t>0,08</t>
  </si>
  <si>
    <t>150</t>
  </si>
  <si>
    <t>15</t>
  </si>
  <si>
    <t>64</t>
  </si>
  <si>
    <t>17,01</t>
  </si>
  <si>
    <t>Сыр 10гр.</t>
  </si>
  <si>
    <t>10</t>
  </si>
  <si>
    <t>45</t>
  </si>
  <si>
    <t>80</t>
  </si>
  <si>
    <t>11</t>
  </si>
  <si>
    <t>Печень по-строгановски 100</t>
  </si>
  <si>
    <t>Макароны изделия отварные 150</t>
  </si>
  <si>
    <t>Кисель витаминизированный</t>
  </si>
  <si>
    <t>Хлеб пшеничный 40</t>
  </si>
  <si>
    <t>100</t>
  </si>
  <si>
    <t>19</t>
  </si>
  <si>
    <t>13</t>
  </si>
  <si>
    <t>22</t>
  </si>
  <si>
    <t>85</t>
  </si>
  <si>
    <t>331,01</t>
  </si>
  <si>
    <t>89</t>
  </si>
  <si>
    <t>389</t>
  </si>
  <si>
    <t>77</t>
  </si>
  <si>
    <t>Печенье 100</t>
  </si>
  <si>
    <t>Рис припущенный 150</t>
  </si>
  <si>
    <t>37</t>
  </si>
  <si>
    <t>209</t>
  </si>
  <si>
    <t>512</t>
  </si>
  <si>
    <t>Чай с сахаром1</t>
  </si>
  <si>
    <t>9</t>
  </si>
  <si>
    <t>35</t>
  </si>
  <si>
    <t>376</t>
  </si>
  <si>
    <t>110</t>
  </si>
  <si>
    <t>21</t>
  </si>
  <si>
    <t>Йогурт питьевой</t>
  </si>
  <si>
    <t>Картофельное пюре 150</t>
  </si>
  <si>
    <t>Компот из кураги</t>
  </si>
  <si>
    <t>270</t>
  </si>
  <si>
    <t>12</t>
  </si>
  <si>
    <t>133</t>
  </si>
  <si>
    <t>58,03</t>
  </si>
  <si>
    <t>16</t>
  </si>
  <si>
    <t>74</t>
  </si>
  <si>
    <t>310,01</t>
  </si>
  <si>
    <t>Булочка Домашняя 100</t>
  </si>
  <si>
    <t>33</t>
  </si>
  <si>
    <t>223</t>
  </si>
  <si>
    <t>424,01</t>
  </si>
  <si>
    <t>299</t>
  </si>
  <si>
    <t>Каша перловая рассыпчатая 150/5</t>
  </si>
  <si>
    <t>Кукуруза консервированная 60</t>
  </si>
  <si>
    <t>81</t>
  </si>
  <si>
    <t>55,05</t>
  </si>
  <si>
    <t>Котлеты рубленные из индейки 90/60</t>
  </si>
  <si>
    <t>441</t>
  </si>
  <si>
    <t>268,12</t>
  </si>
  <si>
    <t>Кефир 200</t>
  </si>
  <si>
    <t>386</t>
  </si>
  <si>
    <t>Каша ячневая молочная жидкая 150/5</t>
  </si>
  <si>
    <t>Омлет с сыром запеченый 60</t>
  </si>
  <si>
    <t>30</t>
  </si>
  <si>
    <t>66</t>
  </si>
  <si>
    <t>Биточки из свинины 95</t>
  </si>
  <si>
    <t>Напиток из плодов шиповника</t>
  </si>
  <si>
    <t>95</t>
  </si>
  <si>
    <t>Вафли</t>
  </si>
  <si>
    <t>126</t>
  </si>
  <si>
    <t>386,02</t>
  </si>
  <si>
    <t>Яйца вареные.</t>
  </si>
  <si>
    <t>59</t>
  </si>
  <si>
    <t>Компот из свежих плодов (яблок)</t>
  </si>
  <si>
    <t>92</t>
  </si>
  <si>
    <t>Суп из овощей с говядиной, сметаной 250/15/5</t>
  </si>
  <si>
    <t>96</t>
  </si>
  <si>
    <t>69,02</t>
  </si>
  <si>
    <t>82</t>
  </si>
  <si>
    <t>310</t>
  </si>
  <si>
    <t>Икра кабачковая 80</t>
  </si>
  <si>
    <t>Каша молочная "Дружба" 150/5</t>
  </si>
  <si>
    <t>Капуста тушеная 150</t>
  </si>
  <si>
    <t>116</t>
  </si>
  <si>
    <t>Снежок</t>
  </si>
  <si>
    <t>Кнели куриные с рисом 110</t>
  </si>
  <si>
    <t>Рагу из овощей 150/5</t>
  </si>
  <si>
    <t>255</t>
  </si>
  <si>
    <t>142</t>
  </si>
  <si>
    <t>Пряники 40</t>
  </si>
  <si>
    <t>113</t>
  </si>
  <si>
    <t>Тефтели из говядины 90/20</t>
  </si>
  <si>
    <t>Сельдь с луком 60</t>
  </si>
  <si>
    <t>Суп картофельный с макаронами и курицей 250/15</t>
  </si>
  <si>
    <t>Бутерброд с маслом 30/10</t>
  </si>
  <si>
    <t>Каша гречневая молочная жидкая 200/5</t>
  </si>
  <si>
    <t>Рыба припущенная (горбуша) 100/20</t>
  </si>
  <si>
    <t>120</t>
  </si>
  <si>
    <t>79,03</t>
  </si>
  <si>
    <t>Запеканка из творога с молоком сгущеным 150/30</t>
  </si>
  <si>
    <t>Уха рыбацкая 250/20</t>
  </si>
  <si>
    <t>72</t>
  </si>
  <si>
    <t>Жаркое по-домашнему с говядиной 200</t>
  </si>
  <si>
    <t>346</t>
  </si>
  <si>
    <t>98,08</t>
  </si>
  <si>
    <t>Чай с молоком</t>
  </si>
  <si>
    <t>Каша рисовая молочная жидкая 150/5</t>
  </si>
  <si>
    <t>24</t>
  </si>
  <si>
    <t>172</t>
  </si>
  <si>
    <t>207,03</t>
  </si>
  <si>
    <t>Каша гречневая рассыпчатая 150</t>
  </si>
  <si>
    <t>Директор</t>
  </si>
  <si>
    <t>Салат из квашеной капусты 80</t>
  </si>
  <si>
    <t>Суп пюре из разных овощей</t>
  </si>
  <si>
    <t>Плов из говядины 200</t>
  </si>
  <si>
    <t>Суфле из кур с рисом</t>
  </si>
  <si>
    <t xml:space="preserve">Винегрет овощной </t>
  </si>
  <si>
    <t>Пудинг из творога со сгущенным молоком 180/30</t>
  </si>
  <si>
    <t>Салат из свеклы 80</t>
  </si>
  <si>
    <t>Рассольник ленинградский с индейкой, сметаной 250/15/5</t>
  </si>
  <si>
    <t>Плов из свинины 200</t>
  </si>
  <si>
    <t>Ватрушка с картошкой</t>
  </si>
  <si>
    <t>Запеканка картофельная с мясом 225/5</t>
  </si>
  <si>
    <t>Салат из соленых огурцов с луком 80</t>
  </si>
  <si>
    <t>Борщ с капустой, картофелем, свининой и сметаной 250/15/5</t>
  </si>
  <si>
    <t>Пюре картофельное 150</t>
  </si>
  <si>
    <t>Запеканка из творога с молоком сгущеным 180/20</t>
  </si>
  <si>
    <t>Суп картофельный с крупой 250/15</t>
  </si>
  <si>
    <t>Гуляш (свинина) 180</t>
  </si>
  <si>
    <t>Котлеты из говядины 95</t>
  </si>
  <si>
    <t>Суп картофельный с рыбными консервами</t>
  </si>
  <si>
    <t>Котлеты из свинины 95</t>
  </si>
  <si>
    <t>Пряники.</t>
  </si>
  <si>
    <t xml:space="preserve">Бутерброд с сыром 30/10 </t>
  </si>
  <si>
    <t xml:space="preserve">Омлет паровой </t>
  </si>
  <si>
    <t>Бутерброд с сыром 30/10</t>
  </si>
  <si>
    <t>Омлет натуральный 53</t>
  </si>
  <si>
    <t>Салат из морской капусты 60</t>
  </si>
  <si>
    <t>Борщ с капустой, картофелем, индейкой и сметаной 250/15/5</t>
  </si>
  <si>
    <t>Шницель натуральный рубленный (свинина) 95</t>
  </si>
  <si>
    <t>Пряники 100</t>
  </si>
  <si>
    <t>Бефстроганов из отварной говядины 100</t>
  </si>
  <si>
    <t>Салат из свеклы с сыром и чесноком 80</t>
  </si>
  <si>
    <t>Рыба припущенная (минтай) с соусом 100/20</t>
  </si>
  <si>
    <t>Омлет паровой</t>
  </si>
  <si>
    <t>Щи из свежей капусты с картофелем, говядиной, сметаной 250/15/5</t>
  </si>
  <si>
    <t>Ватрушка с творогом 100</t>
  </si>
  <si>
    <t>Рагу из овощей 150</t>
  </si>
  <si>
    <t xml:space="preserve">хлеб </t>
  </si>
  <si>
    <t>Пудинг из творога с повидлом 150/30</t>
  </si>
  <si>
    <t>Суп картофельный с бобовыми и гренками с индейкой 250/15</t>
  </si>
  <si>
    <t>Овощи тушеные с мясом (свинина) 230</t>
  </si>
  <si>
    <t>Суп крестьянский с крупой, индейкой, сметаной 250/15/5</t>
  </si>
  <si>
    <t>Бутерброд с повидлом</t>
  </si>
  <si>
    <t>Рыба припущенная (минтай) 90/20</t>
  </si>
  <si>
    <t>Омлет с морковью 65</t>
  </si>
  <si>
    <t>Щи из свежей капусты с картофелем, индейкой, сметаной 250/15/5</t>
  </si>
  <si>
    <t>Вафли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</si>
</sst>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5"/>
  <sheetViews>
    <sheetView tabSelected="1" workbookViewId="0">
      <pane xSplit="4" ySplit="5" topLeftCell="E489" activePane="bottomRight" state="frozen"/>
      <selection pane="topRight" activeCell="E1" sqref="E1"/>
      <selection pane="bottomLeft" activeCell="A6" sqref="A6"/>
      <selection pane="bottomRight" activeCell="S590" sqref="S5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194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144</v>
      </c>
      <c r="F6" s="48">
        <v>155</v>
      </c>
      <c r="G6" s="48">
        <v>4</v>
      </c>
      <c r="H6" s="48">
        <v>6</v>
      </c>
      <c r="I6" s="48">
        <v>27</v>
      </c>
      <c r="J6" s="48">
        <v>190</v>
      </c>
      <c r="K6" s="49">
        <v>208.01</v>
      </c>
      <c r="L6" s="48">
        <v>8.99</v>
      </c>
    </row>
    <row r="7" spans="1:12" ht="15" x14ac:dyDescent="0.25">
      <c r="A7" s="25"/>
      <c r="B7" s="16"/>
      <c r="C7" s="11"/>
      <c r="D7" s="6" t="s">
        <v>21</v>
      </c>
      <c r="E7" s="50" t="s">
        <v>65</v>
      </c>
      <c r="F7" s="51">
        <v>40</v>
      </c>
      <c r="G7" s="51">
        <v>4</v>
      </c>
      <c r="H7" s="51">
        <v>2</v>
      </c>
      <c r="I7" s="51"/>
      <c r="J7" s="51">
        <v>59</v>
      </c>
      <c r="K7" s="52">
        <v>10</v>
      </c>
      <c r="L7" s="51">
        <v>11.5</v>
      </c>
    </row>
    <row r="8" spans="1:12" ht="15" x14ac:dyDescent="0.25">
      <c r="A8" s="25"/>
      <c r="B8" s="16"/>
      <c r="C8" s="11"/>
      <c r="D8" s="7" t="s">
        <v>22</v>
      </c>
      <c r="E8" s="50" t="s">
        <v>66</v>
      </c>
      <c r="F8" s="51">
        <v>200</v>
      </c>
      <c r="G8" s="51">
        <v>2</v>
      </c>
      <c r="H8" s="51">
        <v>2</v>
      </c>
      <c r="I8" s="51">
        <v>14</v>
      </c>
      <c r="J8" s="51">
        <v>103</v>
      </c>
      <c r="K8" s="52">
        <v>306</v>
      </c>
      <c r="L8" s="51">
        <v>7.92</v>
      </c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40</v>
      </c>
      <c r="G9" s="51">
        <v>3</v>
      </c>
      <c r="H9" s="51">
        <v>1</v>
      </c>
      <c r="I9" s="51">
        <v>20</v>
      </c>
      <c r="J9" s="51">
        <v>102</v>
      </c>
      <c r="K9" s="52">
        <v>0.08</v>
      </c>
      <c r="L9" s="51">
        <v>4.05</v>
      </c>
    </row>
    <row r="10" spans="1:12" ht="15" x14ac:dyDescent="0.25">
      <c r="A10" s="25"/>
      <c r="B10" s="16"/>
      <c r="C10" s="11"/>
      <c r="D10" s="7" t="s">
        <v>24</v>
      </c>
      <c r="E10" s="50" t="s">
        <v>52</v>
      </c>
      <c r="F10" s="51">
        <v>150</v>
      </c>
      <c r="G10" s="51">
        <v>1</v>
      </c>
      <c r="H10" s="51"/>
      <c r="I10" s="51">
        <v>15</v>
      </c>
      <c r="J10" s="51">
        <v>64</v>
      </c>
      <c r="K10" s="52">
        <v>17.010000000000002</v>
      </c>
      <c r="L10" s="51">
        <v>15</v>
      </c>
    </row>
    <row r="11" spans="1:12" ht="15" x14ac:dyDescent="0.25">
      <c r="A11" s="25"/>
      <c r="B11" s="16"/>
      <c r="C11" s="11"/>
      <c r="D11" s="6" t="s">
        <v>38</v>
      </c>
      <c r="E11" s="50" t="s">
        <v>49</v>
      </c>
      <c r="F11" s="51">
        <v>10</v>
      </c>
      <c r="G11" s="51"/>
      <c r="H11" s="51">
        <v>3</v>
      </c>
      <c r="I11" s="51"/>
      <c r="J11" s="51">
        <v>66</v>
      </c>
      <c r="K11" s="52">
        <v>14</v>
      </c>
      <c r="L11" s="51">
        <v>6.93</v>
      </c>
    </row>
    <row r="12" spans="1:12" ht="15" x14ac:dyDescent="0.25">
      <c r="A12" s="25"/>
      <c r="B12" s="16"/>
      <c r="C12" s="11"/>
      <c r="D12" s="6" t="s">
        <v>38</v>
      </c>
      <c r="E12" s="58" t="s">
        <v>91</v>
      </c>
      <c r="F12" s="51">
        <v>10</v>
      </c>
      <c r="G12" s="51">
        <v>2</v>
      </c>
      <c r="H12" s="51">
        <v>2</v>
      </c>
      <c r="I12" s="51"/>
      <c r="J12" s="51">
        <v>45</v>
      </c>
      <c r="K12" s="52">
        <v>15</v>
      </c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605</v>
      </c>
      <c r="G13" s="21">
        <f t="shared" ref="G13:J13" si="0">SUM(G6:G12)</f>
        <v>16</v>
      </c>
      <c r="H13" s="21">
        <f t="shared" si="0"/>
        <v>16</v>
      </c>
      <c r="I13" s="21">
        <f t="shared" si="0"/>
        <v>76</v>
      </c>
      <c r="J13" s="21">
        <f t="shared" si="0"/>
        <v>629</v>
      </c>
      <c r="K13" s="27"/>
      <c r="L13" s="21">
        <f t="shared" ref="L13" si="1">SUM(L6:L12)</f>
        <v>54.39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195</v>
      </c>
      <c r="F18" s="51">
        <v>80</v>
      </c>
      <c r="G18" s="51">
        <v>1</v>
      </c>
      <c r="H18" s="51">
        <v>4</v>
      </c>
      <c r="I18" s="51">
        <v>7</v>
      </c>
      <c r="J18" s="51">
        <v>70</v>
      </c>
      <c r="K18" s="52">
        <v>47.01</v>
      </c>
      <c r="L18" s="51">
        <v>15.97</v>
      </c>
    </row>
    <row r="19" spans="1:12" ht="15" x14ac:dyDescent="0.25">
      <c r="A19" s="25"/>
      <c r="B19" s="16"/>
      <c r="C19" s="11"/>
      <c r="D19" s="7" t="s">
        <v>28</v>
      </c>
      <c r="E19" s="50" t="s">
        <v>196</v>
      </c>
      <c r="F19" s="51">
        <v>270</v>
      </c>
      <c r="G19" s="51">
        <v>2</v>
      </c>
      <c r="H19" s="51">
        <v>5</v>
      </c>
      <c r="I19" s="51">
        <v>12</v>
      </c>
      <c r="J19" s="51">
        <v>96</v>
      </c>
      <c r="K19" s="52">
        <v>167</v>
      </c>
      <c r="L19" s="51">
        <v>22.85</v>
      </c>
    </row>
    <row r="20" spans="1:12" ht="15" x14ac:dyDescent="0.25">
      <c r="A20" s="25"/>
      <c r="B20" s="16"/>
      <c r="C20" s="11"/>
      <c r="D20" s="7" t="s">
        <v>29</v>
      </c>
      <c r="E20" s="50" t="s">
        <v>96</v>
      </c>
      <c r="F20" s="51">
        <v>100</v>
      </c>
      <c r="G20" s="51">
        <v>12</v>
      </c>
      <c r="H20" s="51">
        <v>13</v>
      </c>
      <c r="I20" s="51">
        <v>3</v>
      </c>
      <c r="J20" s="51">
        <v>210</v>
      </c>
      <c r="K20" s="52">
        <v>130.03</v>
      </c>
      <c r="L20" s="51">
        <v>34.159999999999997</v>
      </c>
    </row>
    <row r="21" spans="1:12" ht="15" x14ac:dyDescent="0.25">
      <c r="A21" s="25"/>
      <c r="B21" s="16"/>
      <c r="C21" s="11"/>
      <c r="D21" s="7" t="s">
        <v>30</v>
      </c>
      <c r="E21" s="50" t="s">
        <v>97</v>
      </c>
      <c r="F21" s="51">
        <v>150</v>
      </c>
      <c r="G21" s="51">
        <v>4</v>
      </c>
      <c r="H21" s="51">
        <v>4</v>
      </c>
      <c r="I21" s="51">
        <v>29</v>
      </c>
      <c r="J21" s="51">
        <v>189</v>
      </c>
      <c r="K21" s="52">
        <v>227</v>
      </c>
      <c r="L21" s="51">
        <v>5.5</v>
      </c>
    </row>
    <row r="22" spans="1:12" ht="15" x14ac:dyDescent="0.25">
      <c r="A22" s="25"/>
      <c r="B22" s="16"/>
      <c r="C22" s="11"/>
      <c r="D22" s="7" t="s">
        <v>31</v>
      </c>
      <c r="E22" s="50" t="s">
        <v>67</v>
      </c>
      <c r="F22" s="51">
        <v>200</v>
      </c>
      <c r="G22" s="51">
        <v>2</v>
      </c>
      <c r="H22" s="51"/>
      <c r="I22" s="51">
        <v>27</v>
      </c>
      <c r="J22" s="51">
        <v>123</v>
      </c>
      <c r="K22" s="52">
        <v>311</v>
      </c>
      <c r="L22" s="51">
        <v>3.92</v>
      </c>
    </row>
    <row r="23" spans="1:12" ht="15" x14ac:dyDescent="0.25">
      <c r="A23" s="25"/>
      <c r="B23" s="16"/>
      <c r="C23" s="11"/>
      <c r="D23" s="7" t="s">
        <v>32</v>
      </c>
      <c r="E23" s="50" t="s">
        <v>99</v>
      </c>
      <c r="F23" s="51">
        <v>40</v>
      </c>
      <c r="G23" s="51">
        <v>3</v>
      </c>
      <c r="H23" s="51"/>
      <c r="I23" s="51">
        <v>19</v>
      </c>
      <c r="J23" s="51">
        <v>89</v>
      </c>
      <c r="K23" s="52">
        <v>389</v>
      </c>
      <c r="L23" s="51">
        <v>2.76</v>
      </c>
    </row>
    <row r="24" spans="1:12" ht="15" x14ac:dyDescent="0.25">
      <c r="A24" s="25"/>
      <c r="B24" s="16"/>
      <c r="C24" s="11"/>
      <c r="D24" s="7" t="s">
        <v>33</v>
      </c>
      <c r="E24" s="50" t="s">
        <v>54</v>
      </c>
      <c r="F24" s="51">
        <v>40</v>
      </c>
      <c r="G24" s="51">
        <v>2</v>
      </c>
      <c r="H24" s="51"/>
      <c r="I24" s="51">
        <v>13</v>
      </c>
      <c r="J24" s="51">
        <v>77</v>
      </c>
      <c r="K24" s="52">
        <v>389</v>
      </c>
      <c r="L24" s="51">
        <v>2.44</v>
      </c>
    </row>
    <row r="25" spans="1:12" ht="15" x14ac:dyDescent="0.25">
      <c r="A25" s="25"/>
      <c r="B25" s="16"/>
      <c r="C25" s="11"/>
      <c r="D25" s="6" t="s">
        <v>21</v>
      </c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880</v>
      </c>
      <c r="G27" s="21">
        <f t="shared" ref="G27:J27" si="3">SUM(G18:G26)</f>
        <v>26</v>
      </c>
      <c r="H27" s="21">
        <f t="shared" si="3"/>
        <v>26</v>
      </c>
      <c r="I27" s="21">
        <f t="shared" si="3"/>
        <v>110</v>
      </c>
      <c r="J27" s="21">
        <f t="shared" si="3"/>
        <v>854</v>
      </c>
      <c r="K27" s="27"/>
      <c r="L27" s="21">
        <f>L18+L19+L20+L21+L22+L23+L24</f>
        <v>87.6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151</v>
      </c>
      <c r="F28" s="51">
        <v>100</v>
      </c>
      <c r="G28" s="51">
        <v>5</v>
      </c>
      <c r="H28" s="51">
        <v>2</v>
      </c>
      <c r="I28" s="51">
        <v>67</v>
      </c>
      <c r="J28" s="51">
        <v>200</v>
      </c>
      <c r="K28" s="52">
        <v>0.03</v>
      </c>
      <c r="L28" s="51">
        <v>20.99</v>
      </c>
    </row>
    <row r="29" spans="1:12" ht="15" x14ac:dyDescent="0.25">
      <c r="A29" s="25"/>
      <c r="B29" s="16"/>
      <c r="C29" s="11"/>
      <c r="D29" s="12" t="s">
        <v>31</v>
      </c>
      <c r="E29" s="50" t="s">
        <v>114</v>
      </c>
      <c r="F29" s="51">
        <v>200</v>
      </c>
      <c r="G29" s="51">
        <v>0</v>
      </c>
      <c r="H29" s="51">
        <v>0</v>
      </c>
      <c r="I29" s="51">
        <v>9</v>
      </c>
      <c r="J29" s="51">
        <v>35</v>
      </c>
      <c r="K29" s="52">
        <v>376</v>
      </c>
      <c r="L29" s="51">
        <v>0.94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5</v>
      </c>
      <c r="H32" s="21">
        <f t="shared" si="4"/>
        <v>2</v>
      </c>
      <c r="I32" s="21">
        <f t="shared" si="4"/>
        <v>76</v>
      </c>
      <c r="J32" s="21">
        <f t="shared" si="4"/>
        <v>235</v>
      </c>
      <c r="K32" s="27"/>
      <c r="L32" s="21">
        <f>L28+L29</f>
        <v>21.93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197</v>
      </c>
      <c r="F33" s="51">
        <v>200</v>
      </c>
      <c r="G33" s="51">
        <v>22</v>
      </c>
      <c r="H33" s="51">
        <v>23</v>
      </c>
      <c r="I33" s="51">
        <v>35</v>
      </c>
      <c r="J33" s="51">
        <v>429</v>
      </c>
      <c r="K33" s="52">
        <v>265</v>
      </c>
      <c r="L33" s="51">
        <v>72.53</v>
      </c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>
        <v>3</v>
      </c>
      <c r="H34" s="51">
        <v>5</v>
      </c>
      <c r="I34" s="51">
        <v>23</v>
      </c>
      <c r="J34" s="51">
        <v>151</v>
      </c>
      <c r="K34" s="52">
        <v>144</v>
      </c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63</v>
      </c>
      <c r="F35" s="51">
        <v>200</v>
      </c>
      <c r="G35" s="51"/>
      <c r="H35" s="51"/>
      <c r="I35" s="51">
        <v>9</v>
      </c>
      <c r="J35" s="51">
        <v>38</v>
      </c>
      <c r="K35" s="52">
        <v>4</v>
      </c>
      <c r="L35" s="51">
        <v>2.68</v>
      </c>
    </row>
    <row r="36" spans="1:12" ht="15" x14ac:dyDescent="0.25">
      <c r="A36" s="25"/>
      <c r="B36" s="16"/>
      <c r="C36" s="11"/>
      <c r="D36" s="7" t="s">
        <v>32</v>
      </c>
      <c r="E36" s="50" t="s">
        <v>99</v>
      </c>
      <c r="F36" s="51">
        <v>40</v>
      </c>
      <c r="G36" s="51">
        <v>3</v>
      </c>
      <c r="H36" s="51"/>
      <c r="I36" s="51">
        <v>19</v>
      </c>
      <c r="J36" s="51">
        <v>89</v>
      </c>
      <c r="K36" s="52">
        <v>389</v>
      </c>
      <c r="L36" s="51">
        <v>2.76</v>
      </c>
    </row>
    <row r="37" spans="1:12" ht="15" x14ac:dyDescent="0.25">
      <c r="A37" s="25"/>
      <c r="B37" s="16"/>
      <c r="C37" s="11"/>
      <c r="D37" s="6" t="s">
        <v>27</v>
      </c>
      <c r="E37" s="50" t="s">
        <v>60</v>
      </c>
      <c r="F37" s="51">
        <v>60</v>
      </c>
      <c r="G37" s="51"/>
      <c r="H37" s="51"/>
      <c r="I37" s="51">
        <v>1</v>
      </c>
      <c r="J37" s="51">
        <v>8</v>
      </c>
      <c r="K37" s="52">
        <v>7.01</v>
      </c>
      <c r="L37" s="51">
        <v>14.88</v>
      </c>
    </row>
    <row r="38" spans="1:12" ht="15" x14ac:dyDescent="0.25">
      <c r="A38" s="25"/>
      <c r="B38" s="16"/>
      <c r="C38" s="11"/>
      <c r="D38" s="7" t="s">
        <v>33</v>
      </c>
      <c r="E38" s="50" t="s">
        <v>54</v>
      </c>
      <c r="F38" s="51">
        <v>40</v>
      </c>
      <c r="G38" s="51">
        <v>3</v>
      </c>
      <c r="H38" s="51"/>
      <c r="I38" s="51">
        <v>13</v>
      </c>
      <c r="J38" s="51">
        <v>77</v>
      </c>
      <c r="K38" s="52">
        <v>389</v>
      </c>
      <c r="L38" s="51">
        <v>2.44</v>
      </c>
    </row>
    <row r="39" spans="1:12" ht="15" x14ac:dyDescent="0.25">
      <c r="A39" s="25"/>
      <c r="B39" s="16"/>
      <c r="C39" s="11"/>
      <c r="D39" s="6" t="s">
        <v>29</v>
      </c>
      <c r="E39" s="50"/>
      <c r="F39" s="51"/>
      <c r="G39" s="51"/>
      <c r="H39" s="51"/>
      <c r="I39" s="51"/>
      <c r="J39" s="51"/>
      <c r="K39" s="52"/>
      <c r="L39" s="51"/>
    </row>
    <row r="40" spans="1:12" ht="15" x14ac:dyDescent="0.25">
      <c r="A40" s="26"/>
      <c r="B40" s="18"/>
      <c r="C40" s="8"/>
      <c r="D40" s="19" t="s">
        <v>39</v>
      </c>
      <c r="E40" s="9"/>
      <c r="F40" s="21">
        <f>SUM(F33:F39)</f>
        <v>540</v>
      </c>
      <c r="G40" s="21">
        <f t="shared" ref="G40:J40" si="5">SUM(G33:G39)</f>
        <v>31</v>
      </c>
      <c r="H40" s="21">
        <f t="shared" si="5"/>
        <v>28</v>
      </c>
      <c r="I40" s="21">
        <f t="shared" si="5"/>
        <v>100</v>
      </c>
      <c r="J40" s="21">
        <f t="shared" si="5"/>
        <v>792</v>
      </c>
      <c r="K40" s="27"/>
      <c r="L40" s="21">
        <f>L33+L35+L36+L37+L38</f>
        <v>95.29</v>
      </c>
    </row>
    <row r="41" spans="1:12" ht="15" x14ac:dyDescent="0.25">
      <c r="A41" s="28">
        <f>A6</f>
        <v>1</v>
      </c>
      <c r="B41" s="14">
        <f>B6</f>
        <v>1</v>
      </c>
      <c r="C41" s="10" t="s">
        <v>37</v>
      </c>
      <c r="D41" s="12" t="s">
        <v>38</v>
      </c>
      <c r="E41" s="50" t="s">
        <v>142</v>
      </c>
      <c r="F41" s="51">
        <v>200</v>
      </c>
      <c r="G41" s="51">
        <v>6</v>
      </c>
      <c r="H41" s="51">
        <v>5</v>
      </c>
      <c r="I41" s="51">
        <v>8</v>
      </c>
      <c r="J41" s="51">
        <v>100</v>
      </c>
      <c r="K41" s="52">
        <v>386</v>
      </c>
      <c r="L41" s="51">
        <v>16.149999999999999</v>
      </c>
    </row>
    <row r="42" spans="1:12" ht="15" x14ac:dyDescent="0.25">
      <c r="A42" s="25"/>
      <c r="B42" s="16"/>
      <c r="C42" s="11"/>
      <c r="D42" s="12" t="s">
        <v>35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31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12" t="s">
        <v>24</v>
      </c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6"/>
      <c r="B47" s="18"/>
      <c r="C47" s="8"/>
      <c r="D47" s="20" t="s">
        <v>39</v>
      </c>
      <c r="E47" s="9"/>
      <c r="F47" s="21">
        <f>SUM(F41:F46)</f>
        <v>200</v>
      </c>
      <c r="G47" s="21">
        <f t="shared" ref="G47:J47" si="6">SUM(G41:G46)</f>
        <v>6</v>
      </c>
      <c r="H47" s="21">
        <f t="shared" si="6"/>
        <v>5</v>
      </c>
      <c r="I47" s="21">
        <f t="shared" si="6"/>
        <v>8</v>
      </c>
      <c r="J47" s="21">
        <f t="shared" si="6"/>
        <v>100</v>
      </c>
      <c r="K47" s="27"/>
      <c r="L47" s="21">
        <f>L41</f>
        <v>16.149999999999999</v>
      </c>
    </row>
    <row r="48" spans="1:12" ht="15" x14ac:dyDescent="0.2">
      <c r="A48" s="31">
        <f>A6</f>
        <v>1</v>
      </c>
      <c r="B48" s="32">
        <f>B6</f>
        <v>1</v>
      </c>
      <c r="C48" s="61" t="s">
        <v>4</v>
      </c>
      <c r="D48" s="62"/>
      <c r="E48" s="33"/>
      <c r="F48" s="34">
        <f>F13+F17+F27+F32+F40+F47</f>
        <v>2525</v>
      </c>
      <c r="G48" s="34">
        <f t="shared" ref="G48:J48" si="7">G13+G17+G27+G32+G40+G47</f>
        <v>84</v>
      </c>
      <c r="H48" s="34">
        <f t="shared" si="7"/>
        <v>77</v>
      </c>
      <c r="I48" s="34">
        <f t="shared" si="7"/>
        <v>370</v>
      </c>
      <c r="J48" s="34">
        <f t="shared" si="7"/>
        <v>2610</v>
      </c>
      <c r="K48" s="35"/>
      <c r="L48" s="34">
        <f>L13+L27+L32+L40+L47</f>
        <v>275.36</v>
      </c>
    </row>
    <row r="49" spans="1:12" ht="15" x14ac:dyDescent="0.25">
      <c r="A49" s="15">
        <v>1</v>
      </c>
      <c r="B49" s="16">
        <v>2</v>
      </c>
      <c r="C49" s="24" t="s">
        <v>20</v>
      </c>
      <c r="D49" s="5" t="s">
        <v>21</v>
      </c>
      <c r="E49" s="47" t="s">
        <v>70</v>
      </c>
      <c r="F49" s="48">
        <v>155</v>
      </c>
      <c r="G49" s="48">
        <v>6</v>
      </c>
      <c r="H49" s="48">
        <v>7</v>
      </c>
      <c r="I49" s="48">
        <v>25</v>
      </c>
      <c r="J49" s="48">
        <v>188</v>
      </c>
      <c r="K49" s="49">
        <v>206.03</v>
      </c>
      <c r="L49" s="48">
        <v>8.77</v>
      </c>
    </row>
    <row r="50" spans="1:12" ht="15" x14ac:dyDescent="0.25">
      <c r="A50" s="15"/>
      <c r="B50" s="16"/>
      <c r="C50" s="11"/>
      <c r="D50" s="6" t="s">
        <v>27</v>
      </c>
      <c r="E50" s="50" t="s">
        <v>76</v>
      </c>
      <c r="F50" s="51">
        <v>60</v>
      </c>
      <c r="G50" s="51">
        <v>5</v>
      </c>
      <c r="H50" s="51">
        <v>5</v>
      </c>
      <c r="I50" s="51">
        <v>1</v>
      </c>
      <c r="J50" s="51">
        <v>127</v>
      </c>
      <c r="K50" s="52">
        <v>234.01</v>
      </c>
      <c r="L50" s="51">
        <v>18.13</v>
      </c>
    </row>
    <row r="51" spans="1:12" ht="15" x14ac:dyDescent="0.25">
      <c r="A51" s="15"/>
      <c r="B51" s="16"/>
      <c r="C51" s="11"/>
      <c r="D51" s="7" t="s">
        <v>22</v>
      </c>
      <c r="E51" s="50" t="s">
        <v>50</v>
      </c>
      <c r="F51" s="51">
        <v>200</v>
      </c>
      <c r="G51" s="51">
        <v>2</v>
      </c>
      <c r="H51" s="51">
        <v>2</v>
      </c>
      <c r="I51" s="51">
        <v>14</v>
      </c>
      <c r="J51" s="51">
        <v>88</v>
      </c>
      <c r="K51" s="52">
        <v>304</v>
      </c>
      <c r="L51" s="51">
        <v>8.01</v>
      </c>
    </row>
    <row r="52" spans="1:12" ht="15" x14ac:dyDescent="0.25">
      <c r="A52" s="15"/>
      <c r="B52" s="16"/>
      <c r="C52" s="11"/>
      <c r="D52" s="7" t="s">
        <v>32</v>
      </c>
      <c r="E52" s="50" t="s">
        <v>51</v>
      </c>
      <c r="F52" s="51">
        <v>40</v>
      </c>
      <c r="G52" s="51">
        <v>1</v>
      </c>
      <c r="H52" s="51">
        <v>1</v>
      </c>
      <c r="I52" s="51">
        <v>20</v>
      </c>
      <c r="J52" s="51">
        <v>102</v>
      </c>
      <c r="K52" s="52">
        <v>0.08</v>
      </c>
      <c r="L52" s="51">
        <v>4.05</v>
      </c>
    </row>
    <row r="53" spans="1:12" ht="15" x14ac:dyDescent="0.25">
      <c r="A53" s="15"/>
      <c r="B53" s="16"/>
      <c r="C53" s="11"/>
      <c r="D53" s="7" t="s">
        <v>24</v>
      </c>
      <c r="E53" s="50" t="s">
        <v>52</v>
      </c>
      <c r="F53" s="51">
        <v>150</v>
      </c>
      <c r="G53" s="51">
        <v>1</v>
      </c>
      <c r="H53" s="51"/>
      <c r="I53" s="51">
        <v>15</v>
      </c>
      <c r="J53" s="51">
        <v>64</v>
      </c>
      <c r="K53" s="52">
        <v>17.010000000000002</v>
      </c>
      <c r="L53" s="51">
        <v>15</v>
      </c>
    </row>
    <row r="54" spans="1:12" ht="15" x14ac:dyDescent="0.25">
      <c r="A54" s="15"/>
      <c r="B54" s="16"/>
      <c r="C54" s="11"/>
      <c r="D54" s="6" t="s">
        <v>38</v>
      </c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5"/>
      <c r="B55" s="16"/>
      <c r="C55" s="11"/>
      <c r="D55" s="6" t="s">
        <v>38</v>
      </c>
      <c r="E55" s="50" t="s">
        <v>91</v>
      </c>
      <c r="F55" s="51">
        <v>10</v>
      </c>
      <c r="G55" s="51">
        <v>2</v>
      </c>
      <c r="H55" s="51">
        <v>2</v>
      </c>
      <c r="I55" s="51"/>
      <c r="J55" s="51">
        <v>45</v>
      </c>
      <c r="K55" s="52">
        <v>15</v>
      </c>
      <c r="L55" s="51">
        <v>6</v>
      </c>
    </row>
    <row r="56" spans="1:12" ht="15" x14ac:dyDescent="0.25">
      <c r="A56" s="17"/>
      <c r="B56" s="18"/>
      <c r="C56" s="8"/>
      <c r="D56" s="19" t="s">
        <v>39</v>
      </c>
      <c r="E56" s="9"/>
      <c r="F56" s="21">
        <f>SUM(F49:F55)</f>
        <v>615</v>
      </c>
      <c r="G56" s="21">
        <f t="shared" ref="G56" si="8">SUM(G49:G55)</f>
        <v>17</v>
      </c>
      <c r="H56" s="21">
        <f t="shared" ref="H56" si="9">SUM(H49:H55)</f>
        <v>17</v>
      </c>
      <c r="I56" s="21">
        <f t="shared" ref="I56" si="10">SUM(I49:I55)</f>
        <v>75</v>
      </c>
      <c r="J56" s="21">
        <f t="shared" ref="J56" si="11">SUM(J49:J55)</f>
        <v>614</v>
      </c>
      <c r="K56" s="27"/>
      <c r="L56" s="21">
        <f t="shared" ref="L56:L99" si="12">SUM(L49:L55)</f>
        <v>59.959999999999994</v>
      </c>
    </row>
    <row r="57" spans="1:12" ht="15" x14ac:dyDescent="0.25">
      <c r="A57" s="14">
        <f>A49</f>
        <v>1</v>
      </c>
      <c r="B57" s="14">
        <f>B49</f>
        <v>2</v>
      </c>
      <c r="C57" s="10" t="s">
        <v>25</v>
      </c>
      <c r="D57" s="12" t="s">
        <v>24</v>
      </c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5" x14ac:dyDescent="0.25">
      <c r="A60" s="17"/>
      <c r="B60" s="18"/>
      <c r="C60" s="8"/>
      <c r="D60" s="19" t="s">
        <v>39</v>
      </c>
      <c r="E60" s="9"/>
      <c r="F60" s="21">
        <f>SUM(F57:F59)</f>
        <v>0</v>
      </c>
      <c r="G60" s="21">
        <f t="shared" ref="G60" si="13">SUM(G57:G59)</f>
        <v>0</v>
      </c>
      <c r="H60" s="21">
        <f t="shared" ref="H60" si="14">SUM(H57:H59)</f>
        <v>0</v>
      </c>
      <c r="I60" s="21">
        <f t="shared" ref="I60" si="15">SUM(I57:I59)</f>
        <v>0</v>
      </c>
      <c r="J60" s="21">
        <f t="shared" ref="J60" si="16">SUM(J57:J59)</f>
        <v>0</v>
      </c>
      <c r="K60" s="27"/>
      <c r="L60" s="21">
        <f t="shared" ref="L60" ca="1" si="17">SUM(L57:L65)</f>
        <v>0</v>
      </c>
    </row>
    <row r="61" spans="1:12" ht="15" x14ac:dyDescent="0.25">
      <c r="A61" s="14">
        <f>A49</f>
        <v>1</v>
      </c>
      <c r="B61" s="14">
        <f>B49</f>
        <v>2</v>
      </c>
      <c r="C61" s="10" t="s">
        <v>26</v>
      </c>
      <c r="D61" s="7" t="s">
        <v>27</v>
      </c>
      <c r="E61" s="50" t="s">
        <v>199</v>
      </c>
      <c r="F61" s="51">
        <v>80</v>
      </c>
      <c r="G61" s="51">
        <v>1</v>
      </c>
      <c r="H61" s="51">
        <v>5</v>
      </c>
      <c r="I61" s="51">
        <v>8</v>
      </c>
      <c r="J61" s="51">
        <v>110</v>
      </c>
      <c r="K61" s="52">
        <v>67</v>
      </c>
      <c r="L61" s="51">
        <v>8.14</v>
      </c>
    </row>
    <row r="62" spans="1:12" ht="15" x14ac:dyDescent="0.25">
      <c r="A62" s="15"/>
      <c r="B62" s="16"/>
      <c r="C62" s="11"/>
      <c r="D62" s="7" t="s">
        <v>28</v>
      </c>
      <c r="E62" s="50" t="s">
        <v>176</v>
      </c>
      <c r="F62" s="51">
        <v>265</v>
      </c>
      <c r="G62" s="51">
        <v>5</v>
      </c>
      <c r="H62" s="51">
        <v>5</v>
      </c>
      <c r="I62" s="51">
        <v>22</v>
      </c>
      <c r="J62" s="51">
        <v>189</v>
      </c>
      <c r="K62" s="52">
        <v>61</v>
      </c>
      <c r="L62" s="51">
        <v>24.82</v>
      </c>
    </row>
    <row r="63" spans="1:12" ht="15" x14ac:dyDescent="0.25">
      <c r="A63" s="15"/>
      <c r="B63" s="16"/>
      <c r="C63" s="11"/>
      <c r="D63" s="7" t="s">
        <v>29</v>
      </c>
      <c r="E63" s="50" t="s">
        <v>198</v>
      </c>
      <c r="F63" s="51">
        <v>115</v>
      </c>
      <c r="G63" s="51">
        <v>11</v>
      </c>
      <c r="H63" s="51">
        <v>12</v>
      </c>
      <c r="I63" s="51">
        <v>17</v>
      </c>
      <c r="J63" s="51">
        <v>309</v>
      </c>
      <c r="K63" s="52">
        <v>300</v>
      </c>
      <c r="L63" s="51">
        <v>84.31</v>
      </c>
    </row>
    <row r="64" spans="1:12" ht="15" x14ac:dyDescent="0.25">
      <c r="A64" s="15"/>
      <c r="B64" s="16"/>
      <c r="C64" s="11"/>
      <c r="D64" s="7" t="s">
        <v>30</v>
      </c>
      <c r="E64" s="50" t="s">
        <v>165</v>
      </c>
      <c r="F64" s="51">
        <v>150</v>
      </c>
      <c r="G64" s="51">
        <v>4</v>
      </c>
      <c r="H64" s="51">
        <v>4</v>
      </c>
      <c r="I64" s="51">
        <v>15</v>
      </c>
      <c r="J64" s="51">
        <v>116</v>
      </c>
      <c r="K64" s="52">
        <v>148</v>
      </c>
      <c r="L64" s="51">
        <v>8.66</v>
      </c>
    </row>
    <row r="65" spans="1:12" ht="15" x14ac:dyDescent="0.25">
      <c r="A65" s="15"/>
      <c r="B65" s="16"/>
      <c r="C65" s="11"/>
      <c r="D65" s="7" t="s">
        <v>31</v>
      </c>
      <c r="E65" s="50" t="s">
        <v>122</v>
      </c>
      <c r="F65" s="51">
        <v>200</v>
      </c>
      <c r="G65" s="51">
        <v>1</v>
      </c>
      <c r="H65" s="51"/>
      <c r="I65" s="51">
        <v>16</v>
      </c>
      <c r="J65" s="51">
        <v>74</v>
      </c>
      <c r="K65" s="52">
        <v>310.01</v>
      </c>
      <c r="L65" s="51">
        <v>6.65</v>
      </c>
    </row>
    <row r="66" spans="1:12" ht="15" x14ac:dyDescent="0.25">
      <c r="A66" s="15"/>
      <c r="B66" s="16"/>
      <c r="C66" s="11"/>
      <c r="D66" s="7" t="s">
        <v>32</v>
      </c>
      <c r="E66" s="50" t="s">
        <v>99</v>
      </c>
      <c r="F66" s="51">
        <v>40</v>
      </c>
      <c r="G66" s="51">
        <v>2</v>
      </c>
      <c r="H66" s="51"/>
      <c r="I66" s="51">
        <v>19</v>
      </c>
      <c r="J66" s="51">
        <v>89</v>
      </c>
      <c r="K66" s="52">
        <v>389</v>
      </c>
      <c r="L66" s="51">
        <v>2.76</v>
      </c>
    </row>
    <row r="67" spans="1:12" ht="15" x14ac:dyDescent="0.25">
      <c r="A67" s="15"/>
      <c r="B67" s="16"/>
      <c r="C67" s="11"/>
      <c r="D67" s="7" t="s">
        <v>33</v>
      </c>
      <c r="E67" s="50" t="s">
        <v>54</v>
      </c>
      <c r="F67" s="51">
        <v>40</v>
      </c>
      <c r="G67" s="51">
        <v>2</v>
      </c>
      <c r="H67" s="51"/>
      <c r="I67" s="51">
        <v>13</v>
      </c>
      <c r="J67" s="51">
        <v>77</v>
      </c>
      <c r="K67" s="52">
        <v>389</v>
      </c>
      <c r="L67" s="51">
        <v>2.44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5"/>
      <c r="B69" s="16"/>
      <c r="C69" s="11"/>
      <c r="D69" s="6"/>
      <c r="E69" s="50"/>
      <c r="F69" s="51"/>
      <c r="G69" s="51"/>
      <c r="H69" s="51"/>
      <c r="I69" s="51"/>
      <c r="J69" s="51"/>
      <c r="K69" s="52"/>
      <c r="L69" s="51"/>
    </row>
    <row r="70" spans="1:12" ht="15" x14ac:dyDescent="0.25">
      <c r="A70" s="17"/>
      <c r="B70" s="18"/>
      <c r="C70" s="8"/>
      <c r="D70" s="19" t="s">
        <v>39</v>
      </c>
      <c r="E70" s="9"/>
      <c r="F70" s="21">
        <f>SUM(F61:F69)</f>
        <v>890</v>
      </c>
      <c r="G70" s="21">
        <f t="shared" ref="G70" si="18">SUM(G61:G69)</f>
        <v>26</v>
      </c>
      <c r="H70" s="21">
        <f t="shared" ref="H70" si="19">SUM(H61:H69)</f>
        <v>26</v>
      </c>
      <c r="I70" s="21">
        <f t="shared" ref="I70" si="20">SUM(I61:I69)</f>
        <v>110</v>
      </c>
      <c r="J70" s="21">
        <f t="shared" ref="J70" si="21">SUM(J61:J69)</f>
        <v>964</v>
      </c>
      <c r="K70" s="27"/>
      <c r="L70" s="21">
        <f>L61+L62+L63+L64+L65+L66+L67</f>
        <v>137.78</v>
      </c>
    </row>
    <row r="71" spans="1:12" ht="15" x14ac:dyDescent="0.25">
      <c r="A71" s="14">
        <f>A49</f>
        <v>1</v>
      </c>
      <c r="B71" s="14">
        <f>B49</f>
        <v>2</v>
      </c>
      <c r="C71" s="10" t="s">
        <v>34</v>
      </c>
      <c r="D71" s="12" t="s">
        <v>35</v>
      </c>
      <c r="E71" s="50" t="s">
        <v>55</v>
      </c>
      <c r="F71" s="51">
        <v>100</v>
      </c>
      <c r="G71" s="51">
        <v>6</v>
      </c>
      <c r="H71" s="51">
        <v>4</v>
      </c>
      <c r="I71" s="51">
        <v>58</v>
      </c>
      <c r="J71" s="51">
        <v>296</v>
      </c>
      <c r="K71" s="52">
        <v>280.01</v>
      </c>
      <c r="L71" s="51">
        <v>10.99</v>
      </c>
    </row>
    <row r="72" spans="1:12" ht="15" x14ac:dyDescent="0.25">
      <c r="A72" s="15"/>
      <c r="B72" s="16"/>
      <c r="C72" s="11"/>
      <c r="D72" s="12" t="s">
        <v>31</v>
      </c>
      <c r="E72" s="50" t="s">
        <v>69</v>
      </c>
      <c r="F72" s="51">
        <v>200</v>
      </c>
      <c r="G72" s="51">
        <v>1</v>
      </c>
      <c r="H72" s="51"/>
      <c r="I72" s="51">
        <v>20</v>
      </c>
      <c r="J72" s="51">
        <v>92</v>
      </c>
      <c r="K72" s="52">
        <v>389</v>
      </c>
      <c r="L72" s="51">
        <v>15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5"/>
      <c r="B74" s="16"/>
      <c r="C74" s="11"/>
      <c r="D74" s="6"/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7"/>
      <c r="B75" s="18"/>
      <c r="C75" s="8"/>
      <c r="D75" s="19" t="s">
        <v>39</v>
      </c>
      <c r="E75" s="9"/>
      <c r="F75" s="21">
        <f>SUM(F71:F74)</f>
        <v>300</v>
      </c>
      <c r="G75" s="21">
        <f t="shared" ref="G75" si="22">SUM(G71:G74)</f>
        <v>7</v>
      </c>
      <c r="H75" s="21">
        <f t="shared" ref="H75" si="23">SUM(H71:H74)</f>
        <v>4</v>
      </c>
      <c r="I75" s="21">
        <f t="shared" ref="I75" si="24">SUM(I71:I74)</f>
        <v>78</v>
      </c>
      <c r="J75" s="21">
        <f t="shared" ref="J75" si="25">SUM(J71:J74)</f>
        <v>388</v>
      </c>
      <c r="K75" s="27"/>
      <c r="L75" s="21">
        <f>L71+L72</f>
        <v>25.990000000000002</v>
      </c>
    </row>
    <row r="76" spans="1:12" ht="15" x14ac:dyDescent="0.25">
      <c r="A76" s="14">
        <f>A49</f>
        <v>1</v>
      </c>
      <c r="B76" s="14">
        <f>B49</f>
        <v>2</v>
      </c>
      <c r="C76" s="10" t="s">
        <v>36</v>
      </c>
      <c r="D76" s="7" t="s">
        <v>21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 t="s">
        <v>62</v>
      </c>
      <c r="F77" s="51">
        <v>155</v>
      </c>
      <c r="G77" s="51">
        <v>3</v>
      </c>
      <c r="H77" s="51">
        <v>5</v>
      </c>
      <c r="I77" s="51">
        <v>23</v>
      </c>
      <c r="J77" s="51">
        <v>151</v>
      </c>
      <c r="K77" s="52">
        <v>144</v>
      </c>
      <c r="L77" s="51">
        <v>14.17</v>
      </c>
    </row>
    <row r="78" spans="1:12" ht="15" x14ac:dyDescent="0.25">
      <c r="A78" s="15"/>
      <c r="B78" s="16"/>
      <c r="C78" s="11"/>
      <c r="D78" s="7" t="s">
        <v>31</v>
      </c>
      <c r="E78" s="50" t="s">
        <v>114</v>
      </c>
      <c r="F78" s="51">
        <v>200</v>
      </c>
      <c r="G78" s="51"/>
      <c r="H78" s="51"/>
      <c r="I78" s="51">
        <v>9</v>
      </c>
      <c r="J78" s="51">
        <v>35</v>
      </c>
      <c r="K78" s="52">
        <v>376</v>
      </c>
      <c r="L78" s="51">
        <v>0.94</v>
      </c>
    </row>
    <row r="79" spans="1:12" ht="15" x14ac:dyDescent="0.25">
      <c r="A79" s="15"/>
      <c r="B79" s="16"/>
      <c r="C79" s="11"/>
      <c r="D79" s="7" t="s">
        <v>32</v>
      </c>
      <c r="E79" s="50" t="s">
        <v>99</v>
      </c>
      <c r="F79" s="51">
        <v>40</v>
      </c>
      <c r="G79" s="51">
        <v>3</v>
      </c>
      <c r="H79" s="51"/>
      <c r="I79" s="51">
        <v>19</v>
      </c>
      <c r="J79" s="51">
        <v>89</v>
      </c>
      <c r="K79" s="52">
        <v>389</v>
      </c>
      <c r="L79" s="51">
        <v>2.76</v>
      </c>
    </row>
    <row r="80" spans="1:12" ht="15" x14ac:dyDescent="0.25">
      <c r="A80" s="15"/>
      <c r="B80" s="16"/>
      <c r="C80" s="11"/>
      <c r="D80" s="7" t="s">
        <v>33</v>
      </c>
      <c r="E80" s="50" t="s">
        <v>54</v>
      </c>
      <c r="F80" s="51">
        <v>40</v>
      </c>
      <c r="G80" s="51">
        <v>3</v>
      </c>
      <c r="H80" s="51"/>
      <c r="I80" s="51">
        <v>13</v>
      </c>
      <c r="J80" s="51">
        <v>77</v>
      </c>
      <c r="K80" s="52">
        <v>389</v>
      </c>
      <c r="L80" s="51">
        <v>2.44</v>
      </c>
    </row>
    <row r="81" spans="1:12" ht="15" x14ac:dyDescent="0.25">
      <c r="A81" s="15"/>
      <c r="B81" s="16"/>
      <c r="C81" s="11"/>
      <c r="D81" s="6" t="s">
        <v>27</v>
      </c>
      <c r="E81" s="50" t="s">
        <v>136</v>
      </c>
      <c r="F81" s="51">
        <v>60</v>
      </c>
      <c r="G81" s="51">
        <v>1</v>
      </c>
      <c r="H81" s="51"/>
      <c r="I81" s="51">
        <v>11</v>
      </c>
      <c r="J81" s="51">
        <v>81</v>
      </c>
      <c r="K81" s="52">
        <v>55.05</v>
      </c>
      <c r="L81" s="51">
        <v>11.29</v>
      </c>
    </row>
    <row r="82" spans="1:12" ht="15" x14ac:dyDescent="0.25">
      <c r="A82" s="15"/>
      <c r="B82" s="16"/>
      <c r="C82" s="11"/>
      <c r="D82" s="6" t="s">
        <v>29</v>
      </c>
      <c r="E82" s="50" t="s">
        <v>61</v>
      </c>
      <c r="F82" s="51">
        <v>90</v>
      </c>
      <c r="G82" s="51">
        <v>13</v>
      </c>
      <c r="H82" s="51">
        <v>9</v>
      </c>
      <c r="I82" s="51">
        <v>8</v>
      </c>
      <c r="J82" s="51">
        <v>166</v>
      </c>
      <c r="K82" s="52">
        <v>330</v>
      </c>
      <c r="L82" s="51">
        <v>30.48</v>
      </c>
    </row>
    <row r="83" spans="1:12" ht="15" x14ac:dyDescent="0.25">
      <c r="A83" s="17"/>
      <c r="B83" s="18"/>
      <c r="C83" s="8"/>
      <c r="D83" s="19" t="s">
        <v>39</v>
      </c>
      <c r="E83" s="9"/>
      <c r="F83" s="21">
        <f>SUM(F76:F82)</f>
        <v>585</v>
      </c>
      <c r="G83" s="21">
        <f t="shared" ref="G83" si="26">SUM(G76:G82)</f>
        <v>23</v>
      </c>
      <c r="H83" s="21">
        <f t="shared" ref="H83" si="27">SUM(H76:H82)</f>
        <v>14</v>
      </c>
      <c r="I83" s="21">
        <f t="shared" ref="I83" si="28">SUM(I76:I82)</f>
        <v>83</v>
      </c>
      <c r="J83" s="21">
        <f t="shared" ref="J83" si="29">SUM(J76:J82)</f>
        <v>599</v>
      </c>
      <c r="K83" s="27"/>
      <c r="L83" s="21">
        <f>L77+L78+L79+L80+L81+L82</f>
        <v>62.08</v>
      </c>
    </row>
    <row r="84" spans="1:12" ht="15" x14ac:dyDescent="0.25">
      <c r="A84" s="14">
        <f>A49</f>
        <v>1</v>
      </c>
      <c r="B84" s="14">
        <f>B49</f>
        <v>2</v>
      </c>
      <c r="C84" s="10" t="s">
        <v>37</v>
      </c>
      <c r="D84" s="12" t="s">
        <v>38</v>
      </c>
      <c r="E84" s="50" t="s">
        <v>120</v>
      </c>
      <c r="F84" s="51">
        <v>200</v>
      </c>
      <c r="G84" s="51">
        <v>6</v>
      </c>
      <c r="H84" s="51">
        <v>5</v>
      </c>
      <c r="I84" s="51">
        <v>7</v>
      </c>
      <c r="J84" s="51">
        <v>126</v>
      </c>
      <c r="K84" s="52">
        <v>386.02</v>
      </c>
      <c r="L84" s="51">
        <v>16.559999999999999</v>
      </c>
    </row>
    <row r="85" spans="1:12" ht="15" x14ac:dyDescent="0.25">
      <c r="A85" s="15"/>
      <c r="B85" s="16"/>
      <c r="C85" s="11"/>
      <c r="D85" s="12" t="s">
        <v>35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12" t="s">
        <v>31</v>
      </c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12" t="s">
        <v>24</v>
      </c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6"/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5"/>
      <c r="B89" s="16"/>
      <c r="C89" s="11"/>
      <c r="D89" s="6"/>
      <c r="E89" s="50"/>
      <c r="F89" s="51"/>
      <c r="G89" s="51"/>
      <c r="H89" s="51"/>
      <c r="I89" s="51"/>
      <c r="J89" s="51"/>
      <c r="K89" s="52"/>
      <c r="L89" s="51"/>
    </row>
    <row r="90" spans="1:12" ht="15" x14ac:dyDescent="0.25">
      <c r="A90" s="17"/>
      <c r="B90" s="18"/>
      <c r="C90" s="8"/>
      <c r="D90" s="20" t="s">
        <v>39</v>
      </c>
      <c r="E90" s="9"/>
      <c r="F90" s="21">
        <f>SUM(F84:F89)</f>
        <v>200</v>
      </c>
      <c r="G90" s="21">
        <f t="shared" ref="G90" si="30">SUM(G84:G89)</f>
        <v>6</v>
      </c>
      <c r="H90" s="21">
        <f t="shared" ref="H90" si="31">SUM(H84:H89)</f>
        <v>5</v>
      </c>
      <c r="I90" s="21">
        <f t="shared" ref="I90" si="32">SUM(I84:I89)</f>
        <v>7</v>
      </c>
      <c r="J90" s="21">
        <f t="shared" ref="J90" si="33">SUM(J84:J89)</f>
        <v>126</v>
      </c>
      <c r="K90" s="27"/>
      <c r="L90" s="21">
        <f>L84</f>
        <v>16.559999999999999</v>
      </c>
    </row>
    <row r="91" spans="1:12" ht="15.75" customHeight="1" x14ac:dyDescent="0.2">
      <c r="A91" s="36">
        <f>A49</f>
        <v>1</v>
      </c>
      <c r="B91" s="36">
        <f>B49</f>
        <v>2</v>
      </c>
      <c r="C91" s="61" t="s">
        <v>4</v>
      </c>
      <c r="D91" s="62"/>
      <c r="E91" s="33"/>
      <c r="F91" s="34">
        <f>F56+F60+F70+F75+F83+F90</f>
        <v>2590</v>
      </c>
      <c r="G91" s="34">
        <f t="shared" ref="G91" si="34">G56+G60+G70+G75+G83+G90</f>
        <v>79</v>
      </c>
      <c r="H91" s="34">
        <f t="shared" ref="H91" si="35">H56+H60+H70+H75+H83+H90</f>
        <v>66</v>
      </c>
      <c r="I91" s="34">
        <f t="shared" ref="I91" si="36">I56+I60+I70+I75+I83+I90</f>
        <v>353</v>
      </c>
      <c r="J91" s="34">
        <f t="shared" ref="J91" si="37">J56+J60+J70+J75+J83+J90</f>
        <v>2691</v>
      </c>
      <c r="K91" s="35"/>
      <c r="L91" s="34">
        <f>L56+L70+L75+L83+L90</f>
        <v>302.37</v>
      </c>
    </row>
    <row r="92" spans="1:12" ht="15" x14ac:dyDescent="0.25">
      <c r="A92" s="22">
        <v>1</v>
      </c>
      <c r="B92" s="23">
        <v>3</v>
      </c>
      <c r="C92" s="24" t="s">
        <v>20</v>
      </c>
      <c r="D92" s="5" t="s">
        <v>21</v>
      </c>
      <c r="E92" s="47" t="s">
        <v>200</v>
      </c>
      <c r="F92" s="48" t="s">
        <v>71</v>
      </c>
      <c r="G92" s="48" t="s">
        <v>56</v>
      </c>
      <c r="H92" s="48">
        <v>6</v>
      </c>
      <c r="I92" s="48" t="s">
        <v>73</v>
      </c>
      <c r="J92" s="48" t="s">
        <v>74</v>
      </c>
      <c r="K92" s="49" t="s">
        <v>75</v>
      </c>
      <c r="L92" s="48">
        <v>65.7</v>
      </c>
    </row>
    <row r="93" spans="1:12" ht="15" x14ac:dyDescent="0.25">
      <c r="A93" s="25"/>
      <c r="B93" s="16"/>
      <c r="C93" s="11"/>
      <c r="D93" s="6"/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22</v>
      </c>
      <c r="E94" s="50" t="s">
        <v>66</v>
      </c>
      <c r="F94" s="51" t="s">
        <v>80</v>
      </c>
      <c r="G94" s="51">
        <v>4</v>
      </c>
      <c r="H94" s="51">
        <v>3</v>
      </c>
      <c r="I94" s="51" t="s">
        <v>82</v>
      </c>
      <c r="J94" s="51">
        <v>103</v>
      </c>
      <c r="K94" s="52">
        <v>306</v>
      </c>
      <c r="L94" s="51">
        <v>7.92</v>
      </c>
    </row>
    <row r="95" spans="1:12" ht="15" x14ac:dyDescent="0.25">
      <c r="A95" s="25"/>
      <c r="B95" s="16"/>
      <c r="C95" s="11"/>
      <c r="D95" s="7" t="s">
        <v>32</v>
      </c>
      <c r="E95" s="50" t="s">
        <v>51</v>
      </c>
      <c r="F95" s="51" t="s">
        <v>83</v>
      </c>
      <c r="G95" s="51" t="s">
        <v>81</v>
      </c>
      <c r="H95" s="51" t="s">
        <v>79</v>
      </c>
      <c r="I95" s="51" t="s">
        <v>84</v>
      </c>
      <c r="J95" s="51" t="s">
        <v>85</v>
      </c>
      <c r="K95" s="52" t="s">
        <v>86</v>
      </c>
      <c r="L95" s="51">
        <v>4.05</v>
      </c>
    </row>
    <row r="96" spans="1:12" ht="15" x14ac:dyDescent="0.25">
      <c r="A96" s="25"/>
      <c r="B96" s="16"/>
      <c r="C96" s="11"/>
      <c r="D96" s="7" t="s">
        <v>24</v>
      </c>
      <c r="E96" s="50" t="s">
        <v>52</v>
      </c>
      <c r="F96" s="51" t="s">
        <v>87</v>
      </c>
      <c r="G96" s="51" t="s">
        <v>79</v>
      </c>
      <c r="H96" s="51"/>
      <c r="I96" s="51" t="s">
        <v>88</v>
      </c>
      <c r="J96" s="51" t="s">
        <v>89</v>
      </c>
      <c r="K96" s="52" t="s">
        <v>90</v>
      </c>
      <c r="L96" s="51">
        <v>15</v>
      </c>
    </row>
    <row r="97" spans="1:12" ht="15" x14ac:dyDescent="0.25">
      <c r="A97" s="25"/>
      <c r="B97" s="16"/>
      <c r="C97" s="11"/>
      <c r="D97" s="6" t="s">
        <v>38</v>
      </c>
      <c r="E97" s="50" t="s">
        <v>91</v>
      </c>
      <c r="F97" s="51" t="s">
        <v>92</v>
      </c>
      <c r="G97" s="51" t="s">
        <v>81</v>
      </c>
      <c r="H97" s="51" t="s">
        <v>81</v>
      </c>
      <c r="I97" s="51"/>
      <c r="J97" s="51" t="s">
        <v>93</v>
      </c>
      <c r="K97" s="52" t="s">
        <v>88</v>
      </c>
      <c r="L97" s="51">
        <v>6</v>
      </c>
    </row>
    <row r="98" spans="1:12" ht="15" x14ac:dyDescent="0.25">
      <c r="A98" s="25"/>
      <c r="B98" s="16"/>
      <c r="C98" s="11"/>
      <c r="D98" s="6" t="s">
        <v>38</v>
      </c>
      <c r="E98" s="50" t="s">
        <v>49</v>
      </c>
      <c r="F98" s="51">
        <v>10</v>
      </c>
      <c r="G98" s="51"/>
      <c r="H98" s="51">
        <v>4</v>
      </c>
      <c r="I98" s="51"/>
      <c r="J98" s="51">
        <v>66</v>
      </c>
      <c r="K98" s="52">
        <v>14</v>
      </c>
      <c r="L98" s="51">
        <v>6.93</v>
      </c>
    </row>
    <row r="99" spans="1:12" ht="15" x14ac:dyDescent="0.25">
      <c r="A99" s="26"/>
      <c r="B99" s="18"/>
      <c r="C99" s="8"/>
      <c r="D99" s="19" t="s">
        <v>39</v>
      </c>
      <c r="E99" s="9"/>
      <c r="F99" s="21">
        <f>F92+F94+F95+F96+F98+F97</f>
        <v>565</v>
      </c>
      <c r="G99" s="21">
        <f t="shared" ref="G99:J99" si="38">G92+G94+G95+G96+G98+G97</f>
        <v>17</v>
      </c>
      <c r="H99" s="21">
        <f t="shared" si="38"/>
        <v>17</v>
      </c>
      <c r="I99" s="21">
        <f t="shared" si="38"/>
        <v>74</v>
      </c>
      <c r="J99" s="21">
        <f t="shared" si="38"/>
        <v>568</v>
      </c>
      <c r="K99" s="27"/>
      <c r="L99" s="21">
        <f t="shared" si="12"/>
        <v>105.6</v>
      </c>
    </row>
    <row r="100" spans="1:12" ht="15" x14ac:dyDescent="0.25">
      <c r="A100" s="28">
        <f>A92</f>
        <v>1</v>
      </c>
      <c r="B100" s="14">
        <f>B92</f>
        <v>3</v>
      </c>
      <c r="C100" s="10" t="s">
        <v>25</v>
      </c>
      <c r="D100" s="12" t="s">
        <v>24</v>
      </c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5"/>
      <c r="B102" s="16"/>
      <c r="C102" s="11"/>
      <c r="D102" s="6"/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6"/>
      <c r="B103" s="18"/>
      <c r="C103" s="8"/>
      <c r="D103" s="19" t="s">
        <v>39</v>
      </c>
      <c r="E103" s="9"/>
      <c r="F103" s="21">
        <f>SUM(F100:F102)</f>
        <v>0</v>
      </c>
      <c r="G103" s="21">
        <f t="shared" ref="G103" si="39">SUM(G100:G102)</f>
        <v>0</v>
      </c>
      <c r="H103" s="21">
        <f t="shared" ref="H103" si="40">SUM(H100:H102)</f>
        <v>0</v>
      </c>
      <c r="I103" s="21">
        <f t="shared" ref="I103" si="41">SUM(I100:I102)</f>
        <v>0</v>
      </c>
      <c r="J103" s="21">
        <f t="shared" ref="J103" si="42">SUM(J100:J102)</f>
        <v>0</v>
      </c>
      <c r="K103" s="27"/>
      <c r="L103" s="21">
        <f t="shared" ref="L103" ca="1" si="43">SUM(L100:L108)</f>
        <v>0</v>
      </c>
    </row>
    <row r="104" spans="1:12" ht="15" x14ac:dyDescent="0.25">
      <c r="A104" s="28">
        <f>A92</f>
        <v>1</v>
      </c>
      <c r="B104" s="14">
        <f>B92</f>
        <v>3</v>
      </c>
      <c r="C104" s="10" t="s">
        <v>26</v>
      </c>
      <c r="D104" s="7" t="s">
        <v>27</v>
      </c>
      <c r="E104" s="50" t="s">
        <v>201</v>
      </c>
      <c r="F104" s="51" t="s">
        <v>94</v>
      </c>
      <c r="G104" s="51"/>
      <c r="H104" s="51">
        <v>1</v>
      </c>
      <c r="I104" s="51">
        <v>8</v>
      </c>
      <c r="J104" s="51">
        <v>26</v>
      </c>
      <c r="K104" s="52">
        <v>52.01</v>
      </c>
      <c r="L104" s="51">
        <v>6.01</v>
      </c>
    </row>
    <row r="105" spans="1:12" ht="25.5" x14ac:dyDescent="0.25">
      <c r="A105" s="25"/>
      <c r="B105" s="16"/>
      <c r="C105" s="11"/>
      <c r="D105" s="7" t="s">
        <v>28</v>
      </c>
      <c r="E105" s="50" t="s">
        <v>202</v>
      </c>
      <c r="F105" s="51">
        <v>270</v>
      </c>
      <c r="G105" s="51">
        <v>4</v>
      </c>
      <c r="H105" s="51">
        <v>5</v>
      </c>
      <c r="I105" s="51">
        <v>17</v>
      </c>
      <c r="J105" s="51">
        <v>156</v>
      </c>
      <c r="K105" s="52">
        <v>56.02</v>
      </c>
      <c r="L105" s="51">
        <v>30.95</v>
      </c>
    </row>
    <row r="106" spans="1:12" ht="15" x14ac:dyDescent="0.25">
      <c r="A106" s="25"/>
      <c r="B106" s="16"/>
      <c r="C106" s="11"/>
      <c r="D106" s="7" t="s">
        <v>21</v>
      </c>
      <c r="E106" s="50" t="s">
        <v>203</v>
      </c>
      <c r="F106" s="51">
        <v>200</v>
      </c>
      <c r="G106" s="51">
        <v>16</v>
      </c>
      <c r="H106" s="51">
        <v>20</v>
      </c>
      <c r="I106" s="51">
        <v>31</v>
      </c>
      <c r="J106" s="51">
        <v>544</v>
      </c>
      <c r="K106" s="52">
        <v>403</v>
      </c>
      <c r="L106" s="51">
        <v>51.9</v>
      </c>
    </row>
    <row r="107" spans="1:12" ht="15" x14ac:dyDescent="0.25">
      <c r="A107" s="25"/>
      <c r="B107" s="16"/>
      <c r="C107" s="11"/>
      <c r="D107" s="7" t="s">
        <v>30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31</v>
      </c>
      <c r="E108" s="50" t="s">
        <v>98</v>
      </c>
      <c r="F108" s="51" t="s">
        <v>80</v>
      </c>
      <c r="G108" s="51"/>
      <c r="H108" s="51"/>
      <c r="I108" s="51" t="s">
        <v>103</v>
      </c>
      <c r="J108" s="51" t="s">
        <v>104</v>
      </c>
      <c r="K108" s="52" t="s">
        <v>105</v>
      </c>
      <c r="L108" s="51">
        <v>9.9</v>
      </c>
    </row>
    <row r="109" spans="1:12" ht="15" x14ac:dyDescent="0.25">
      <c r="A109" s="25"/>
      <c r="B109" s="16"/>
      <c r="C109" s="11"/>
      <c r="D109" s="7" t="s">
        <v>32</v>
      </c>
      <c r="E109" s="50" t="s">
        <v>99</v>
      </c>
      <c r="F109" s="51" t="s">
        <v>83</v>
      </c>
      <c r="G109" s="51" t="s">
        <v>81</v>
      </c>
      <c r="H109" s="51"/>
      <c r="I109" s="51" t="s">
        <v>101</v>
      </c>
      <c r="J109" s="51" t="s">
        <v>106</v>
      </c>
      <c r="K109" s="52" t="s">
        <v>107</v>
      </c>
      <c r="L109" s="51">
        <v>2.76</v>
      </c>
    </row>
    <row r="110" spans="1:12" ht="15" x14ac:dyDescent="0.25">
      <c r="A110" s="25"/>
      <c r="B110" s="16"/>
      <c r="C110" s="11"/>
      <c r="D110" s="7" t="s">
        <v>33</v>
      </c>
      <c r="E110" s="50" t="s">
        <v>54</v>
      </c>
      <c r="F110" s="51" t="s">
        <v>83</v>
      </c>
      <c r="G110" s="51" t="s">
        <v>81</v>
      </c>
      <c r="H110" s="51"/>
      <c r="I110" s="51" t="s">
        <v>102</v>
      </c>
      <c r="J110" s="51" t="s">
        <v>108</v>
      </c>
      <c r="K110" s="52" t="s">
        <v>107</v>
      </c>
      <c r="L110" s="51">
        <v>2.44</v>
      </c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5"/>
      <c r="B112" s="16"/>
      <c r="C112" s="11"/>
      <c r="D112" s="6"/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6"/>
      <c r="B113" s="18"/>
      <c r="C113" s="8"/>
      <c r="D113" s="19" t="s">
        <v>39</v>
      </c>
      <c r="E113" s="9"/>
      <c r="F113" s="21">
        <f>F104+F105+F106+F108+F109+F110</f>
        <v>830</v>
      </c>
      <c r="G113" s="21">
        <f t="shared" ref="G113:J113" si="44">G104+G105+G106+G108+G109+G110</f>
        <v>26</v>
      </c>
      <c r="H113" s="21">
        <f t="shared" si="44"/>
        <v>26</v>
      </c>
      <c r="I113" s="21">
        <f t="shared" si="44"/>
        <v>110</v>
      </c>
      <c r="J113" s="21">
        <f t="shared" si="44"/>
        <v>977</v>
      </c>
      <c r="K113" s="27"/>
      <c r="L113" s="21">
        <f>L104+L105+L106+L108+L109+L110</f>
        <v>103.96000000000001</v>
      </c>
    </row>
    <row r="114" spans="1:12" ht="15" x14ac:dyDescent="0.25">
      <c r="A114" s="28">
        <f>A92</f>
        <v>1</v>
      </c>
      <c r="B114" s="14">
        <f>B92</f>
        <v>3</v>
      </c>
      <c r="C114" s="10" t="s">
        <v>34</v>
      </c>
      <c r="D114" s="12" t="s">
        <v>35</v>
      </c>
      <c r="E114" s="50" t="s">
        <v>204</v>
      </c>
      <c r="F114" s="51" t="s">
        <v>100</v>
      </c>
      <c r="G114" s="51">
        <v>5</v>
      </c>
      <c r="H114" s="51">
        <v>4</v>
      </c>
      <c r="I114" s="51">
        <v>47</v>
      </c>
      <c r="J114" s="51">
        <v>242</v>
      </c>
      <c r="K114" s="52">
        <v>410</v>
      </c>
      <c r="L114" s="51">
        <v>7.68</v>
      </c>
    </row>
    <row r="115" spans="1:12" ht="15" x14ac:dyDescent="0.25">
      <c r="A115" s="25"/>
      <c r="B115" s="16"/>
      <c r="C115" s="11"/>
      <c r="D115" s="12" t="s">
        <v>31</v>
      </c>
      <c r="E115" s="50" t="s">
        <v>114</v>
      </c>
      <c r="F115" s="51" t="s">
        <v>80</v>
      </c>
      <c r="G115" s="51"/>
      <c r="H115" s="51"/>
      <c r="I115" s="51">
        <v>9</v>
      </c>
      <c r="J115" s="51">
        <v>35</v>
      </c>
      <c r="K115" s="52">
        <v>376</v>
      </c>
      <c r="L115" s="51">
        <v>0.94</v>
      </c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6"/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6"/>
      <c r="B118" s="18"/>
      <c r="C118" s="8"/>
      <c r="D118" s="19" t="s">
        <v>39</v>
      </c>
      <c r="E118" s="9"/>
      <c r="F118" s="21">
        <f>F114+F115</f>
        <v>300</v>
      </c>
      <c r="G118" s="21">
        <f t="shared" ref="G118:J118" si="45">G114+G115</f>
        <v>5</v>
      </c>
      <c r="H118" s="21">
        <f t="shared" si="45"/>
        <v>4</v>
      </c>
      <c r="I118" s="21">
        <f t="shared" si="45"/>
        <v>56</v>
      </c>
      <c r="J118" s="21">
        <f t="shared" si="45"/>
        <v>277</v>
      </c>
      <c r="K118" s="27"/>
      <c r="L118" s="21">
        <f>L114+L115</f>
        <v>8.6199999999999992</v>
      </c>
    </row>
    <row r="119" spans="1:12" ht="15" x14ac:dyDescent="0.25">
      <c r="A119" s="28">
        <f>A92</f>
        <v>1</v>
      </c>
      <c r="B119" s="14">
        <f>B92</f>
        <v>3</v>
      </c>
      <c r="C119" s="10" t="s">
        <v>36</v>
      </c>
      <c r="D119" s="7" t="s">
        <v>21</v>
      </c>
      <c r="E119" s="50" t="s">
        <v>205</v>
      </c>
      <c r="F119" s="51">
        <v>230</v>
      </c>
      <c r="G119" s="51">
        <v>27</v>
      </c>
      <c r="H119" s="51">
        <v>28</v>
      </c>
      <c r="I119" s="51">
        <v>24</v>
      </c>
      <c r="J119" s="51">
        <v>476</v>
      </c>
      <c r="K119" s="52">
        <v>284</v>
      </c>
      <c r="L119" s="51">
        <v>109.21</v>
      </c>
    </row>
    <row r="120" spans="1:12" ht="15" x14ac:dyDescent="0.25">
      <c r="A120" s="25"/>
      <c r="B120" s="16"/>
      <c r="C120" s="11"/>
      <c r="D120" s="7" t="s">
        <v>30</v>
      </c>
      <c r="E120" s="50"/>
      <c r="F120" s="51" t="s">
        <v>87</v>
      </c>
      <c r="G120" s="51" t="s">
        <v>57</v>
      </c>
      <c r="H120" s="51" t="s">
        <v>78</v>
      </c>
      <c r="I120" s="51" t="s">
        <v>111</v>
      </c>
      <c r="J120" s="51" t="s">
        <v>112</v>
      </c>
      <c r="K120" s="52" t="s">
        <v>113</v>
      </c>
      <c r="L120" s="51"/>
    </row>
    <row r="121" spans="1:12" ht="15" x14ac:dyDescent="0.25">
      <c r="A121" s="25"/>
      <c r="B121" s="16"/>
      <c r="C121" s="11"/>
      <c r="D121" s="7" t="s">
        <v>31</v>
      </c>
      <c r="E121" s="50" t="s">
        <v>63</v>
      </c>
      <c r="F121" s="51" t="s">
        <v>80</v>
      </c>
      <c r="G121" s="51"/>
      <c r="H121" s="51"/>
      <c r="I121" s="51" t="s">
        <v>115</v>
      </c>
      <c r="J121" s="51">
        <v>38</v>
      </c>
      <c r="K121" s="52">
        <v>4</v>
      </c>
      <c r="L121" s="51">
        <v>2.68</v>
      </c>
    </row>
    <row r="122" spans="1:12" ht="15" x14ac:dyDescent="0.25">
      <c r="A122" s="25"/>
      <c r="B122" s="16"/>
      <c r="C122" s="11"/>
      <c r="D122" s="7" t="s">
        <v>32</v>
      </c>
      <c r="E122" s="50" t="s">
        <v>177</v>
      </c>
      <c r="F122" s="51">
        <v>40</v>
      </c>
      <c r="G122" s="51"/>
      <c r="H122" s="51">
        <v>8</v>
      </c>
      <c r="I122" s="51"/>
      <c r="J122" s="51">
        <v>75</v>
      </c>
      <c r="K122" s="52">
        <v>1</v>
      </c>
      <c r="L122" s="51">
        <v>9.9600000000000009</v>
      </c>
    </row>
    <row r="123" spans="1:12" ht="15" x14ac:dyDescent="0.25">
      <c r="A123" s="25"/>
      <c r="B123" s="16"/>
      <c r="C123" s="11"/>
      <c r="D123" s="7" t="s">
        <v>33</v>
      </c>
      <c r="E123" s="50" t="s">
        <v>54</v>
      </c>
      <c r="F123" s="51">
        <v>40</v>
      </c>
      <c r="G123" s="51">
        <v>3</v>
      </c>
      <c r="H123" s="51"/>
      <c r="I123" s="51">
        <v>13</v>
      </c>
      <c r="J123" s="51">
        <v>77</v>
      </c>
      <c r="K123" s="52">
        <v>389</v>
      </c>
      <c r="L123" s="51">
        <v>2.44</v>
      </c>
    </row>
    <row r="124" spans="1:12" ht="15" x14ac:dyDescent="0.25">
      <c r="A124" s="25"/>
      <c r="B124" s="16"/>
      <c r="C124" s="11"/>
      <c r="D124" s="6" t="s">
        <v>29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6" t="s">
        <v>27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6"/>
      <c r="B126" s="18"/>
      <c r="C126" s="8"/>
      <c r="D126" s="19" t="s">
        <v>39</v>
      </c>
      <c r="E126" s="9"/>
      <c r="F126" s="21">
        <f>F119+F120+F121+F122+F123</f>
        <v>660</v>
      </c>
      <c r="G126" s="21">
        <f t="shared" ref="G126:J126" si="46">G119+G120+G121+G122+G123</f>
        <v>34</v>
      </c>
      <c r="H126" s="21">
        <f t="shared" si="46"/>
        <v>41</v>
      </c>
      <c r="I126" s="21">
        <f t="shared" si="46"/>
        <v>83</v>
      </c>
      <c r="J126" s="21">
        <f t="shared" si="46"/>
        <v>875</v>
      </c>
      <c r="K126" s="27"/>
      <c r="L126" s="21">
        <f>L119+L120+L121+L122+L123</f>
        <v>124.28999999999999</v>
      </c>
    </row>
    <row r="127" spans="1:12" ht="15" x14ac:dyDescent="0.25">
      <c r="A127" s="28">
        <f>A92</f>
        <v>1</v>
      </c>
      <c r="B127" s="14">
        <f>B92</f>
        <v>3</v>
      </c>
      <c r="C127" s="10" t="s">
        <v>37</v>
      </c>
      <c r="D127" s="12" t="s">
        <v>38</v>
      </c>
      <c r="E127" s="50" t="s">
        <v>167</v>
      </c>
      <c r="F127" s="51">
        <v>200</v>
      </c>
      <c r="G127" s="51">
        <v>6</v>
      </c>
      <c r="H127" s="51">
        <v>5</v>
      </c>
      <c r="I127" s="51">
        <v>8</v>
      </c>
      <c r="J127" s="51">
        <v>100</v>
      </c>
      <c r="K127" s="52">
        <v>386</v>
      </c>
      <c r="L127" s="51">
        <v>16.559999999999999</v>
      </c>
    </row>
    <row r="128" spans="1:12" ht="15" x14ac:dyDescent="0.25">
      <c r="A128" s="25"/>
      <c r="B128" s="16"/>
      <c r="C128" s="11"/>
      <c r="D128" s="12" t="s">
        <v>35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12" t="s">
        <v>31</v>
      </c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12" t="s">
        <v>24</v>
      </c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5"/>
      <c r="B131" s="16"/>
      <c r="C131" s="11"/>
      <c r="D131" s="6"/>
      <c r="E131" s="50"/>
      <c r="F131" s="51"/>
      <c r="G131" s="51"/>
      <c r="H131" s="51"/>
      <c r="I131" s="51"/>
      <c r="J131" s="51"/>
      <c r="K131" s="52"/>
      <c r="L131" s="51"/>
    </row>
    <row r="132" spans="1:12" ht="15" x14ac:dyDescent="0.25">
      <c r="A132" s="25"/>
      <c r="B132" s="16"/>
      <c r="C132" s="11"/>
      <c r="D132" s="6"/>
      <c r="E132" s="50"/>
      <c r="F132" s="51"/>
      <c r="G132" s="51"/>
      <c r="H132" s="51"/>
      <c r="I132" s="51"/>
      <c r="J132" s="51"/>
      <c r="K132" s="52"/>
      <c r="L132" s="51"/>
    </row>
    <row r="133" spans="1:12" ht="15" x14ac:dyDescent="0.25">
      <c r="A133" s="26"/>
      <c r="B133" s="18"/>
      <c r="C133" s="8"/>
      <c r="D133" s="20" t="s">
        <v>39</v>
      </c>
      <c r="E133" s="9"/>
      <c r="F133" s="21">
        <f>SUM(F127:F132)</f>
        <v>200</v>
      </c>
      <c r="G133" s="21">
        <f t="shared" ref="G133" si="47">SUM(G127:G132)</f>
        <v>6</v>
      </c>
      <c r="H133" s="21">
        <f t="shared" ref="H133" si="48">SUM(H127:H132)</f>
        <v>5</v>
      </c>
      <c r="I133" s="21">
        <f t="shared" ref="I133" si="49">SUM(I127:I132)</f>
        <v>8</v>
      </c>
      <c r="J133" s="21">
        <f t="shared" ref="J133" si="50">SUM(J127:J132)</f>
        <v>100</v>
      </c>
      <c r="K133" s="27"/>
      <c r="L133" s="21">
        <f>L127</f>
        <v>16.559999999999999</v>
      </c>
    </row>
    <row r="134" spans="1:12" ht="15.75" customHeight="1" x14ac:dyDescent="0.2">
      <c r="A134" s="31">
        <f>A92</f>
        <v>1</v>
      </c>
      <c r="B134" s="32">
        <f>B92</f>
        <v>3</v>
      </c>
      <c r="C134" s="61" t="s">
        <v>4</v>
      </c>
      <c r="D134" s="62"/>
      <c r="E134" s="33"/>
      <c r="F134" s="34">
        <f>F99+F103+F113+F118+F126+F133</f>
        <v>2555</v>
      </c>
      <c r="G134" s="34">
        <f t="shared" ref="G134" si="51">G99+G103+G113+G118+G126+G133</f>
        <v>88</v>
      </c>
      <c r="H134" s="34">
        <f t="shared" ref="H134" si="52">H99+H103+H113+H118+H126+H133</f>
        <v>93</v>
      </c>
      <c r="I134" s="34">
        <f t="shared" ref="I134" si="53">I99+I103+I113+I118+I126+I133</f>
        <v>331</v>
      </c>
      <c r="J134" s="34">
        <f t="shared" ref="J134" si="54">J99+J103+J113+J118+J126+J133</f>
        <v>2797</v>
      </c>
      <c r="K134" s="35"/>
      <c r="L134" s="34">
        <f>L99+L113+L118+L126+L133</f>
        <v>359.03000000000003</v>
      </c>
    </row>
    <row r="135" spans="1:12" ht="15" x14ac:dyDescent="0.25">
      <c r="A135" s="22">
        <v>1</v>
      </c>
      <c r="B135" s="23">
        <v>4</v>
      </c>
      <c r="C135" s="24" t="s">
        <v>20</v>
      </c>
      <c r="D135" s="5" t="s">
        <v>21</v>
      </c>
      <c r="E135" s="47" t="s">
        <v>47</v>
      </c>
      <c r="F135" s="48">
        <v>155</v>
      </c>
      <c r="G135" s="48">
        <v>7</v>
      </c>
      <c r="H135" s="48">
        <v>6</v>
      </c>
      <c r="I135" s="48">
        <v>32</v>
      </c>
      <c r="J135" s="48">
        <v>252</v>
      </c>
      <c r="K135" s="49">
        <v>208.04</v>
      </c>
      <c r="L135" s="48">
        <v>9.5</v>
      </c>
    </row>
    <row r="136" spans="1:12" ht="15" x14ac:dyDescent="0.25">
      <c r="A136" s="25"/>
      <c r="B136" s="16"/>
      <c r="C136" s="11"/>
      <c r="D136" s="6" t="s">
        <v>38</v>
      </c>
      <c r="E136" s="50" t="s">
        <v>49</v>
      </c>
      <c r="F136" s="51" t="s">
        <v>92</v>
      </c>
      <c r="G136" s="51"/>
      <c r="H136" s="51">
        <v>5</v>
      </c>
      <c r="I136" s="51"/>
      <c r="J136" s="51">
        <v>66</v>
      </c>
      <c r="K136" s="52">
        <v>14</v>
      </c>
      <c r="L136" s="51">
        <v>6.93</v>
      </c>
    </row>
    <row r="137" spans="1:12" ht="15" x14ac:dyDescent="0.25">
      <c r="A137" s="25"/>
      <c r="B137" s="16"/>
      <c r="C137" s="11"/>
      <c r="D137" s="7" t="s">
        <v>22</v>
      </c>
      <c r="E137" s="50" t="s">
        <v>114</v>
      </c>
      <c r="F137" s="51" t="s">
        <v>80</v>
      </c>
      <c r="G137" s="51"/>
      <c r="H137" s="51"/>
      <c r="I137" s="51">
        <v>9</v>
      </c>
      <c r="J137" s="51">
        <v>35</v>
      </c>
      <c r="K137" s="52">
        <v>376</v>
      </c>
      <c r="L137" s="51">
        <v>0.94</v>
      </c>
    </row>
    <row r="138" spans="1:12" ht="15" x14ac:dyDescent="0.25">
      <c r="A138" s="25"/>
      <c r="B138" s="16"/>
      <c r="C138" s="11"/>
      <c r="D138" s="7" t="s">
        <v>32</v>
      </c>
      <c r="E138" s="50" t="s">
        <v>51</v>
      </c>
      <c r="F138" s="51" t="s">
        <v>83</v>
      </c>
      <c r="G138" s="51" t="s">
        <v>81</v>
      </c>
      <c r="H138" s="51" t="s">
        <v>79</v>
      </c>
      <c r="I138" s="51" t="s">
        <v>84</v>
      </c>
      <c r="J138" s="51" t="s">
        <v>85</v>
      </c>
      <c r="K138" s="52" t="s">
        <v>86</v>
      </c>
      <c r="L138" s="51">
        <v>4.05</v>
      </c>
    </row>
    <row r="139" spans="1:12" ht="15" x14ac:dyDescent="0.25">
      <c r="A139" s="25"/>
      <c r="B139" s="16"/>
      <c r="C139" s="11"/>
      <c r="D139" s="7" t="s">
        <v>24</v>
      </c>
      <c r="E139" s="50" t="s">
        <v>52</v>
      </c>
      <c r="F139" s="51" t="s">
        <v>87</v>
      </c>
      <c r="G139" s="51" t="s">
        <v>79</v>
      </c>
      <c r="H139" s="51"/>
      <c r="I139" s="51" t="s">
        <v>88</v>
      </c>
      <c r="J139" s="51" t="s">
        <v>89</v>
      </c>
      <c r="K139" s="52" t="s">
        <v>90</v>
      </c>
      <c r="L139" s="51">
        <v>15</v>
      </c>
    </row>
    <row r="140" spans="1:12" ht="15" x14ac:dyDescent="0.25">
      <c r="A140" s="25"/>
      <c r="B140" s="16"/>
      <c r="C140" s="11"/>
      <c r="D140" s="6" t="s">
        <v>27</v>
      </c>
      <c r="E140" s="50" t="s">
        <v>145</v>
      </c>
      <c r="F140" s="51">
        <v>60</v>
      </c>
      <c r="G140" s="51">
        <v>7</v>
      </c>
      <c r="H140" s="51">
        <v>5</v>
      </c>
      <c r="I140" s="51">
        <v>1</v>
      </c>
      <c r="J140" s="51">
        <v>112</v>
      </c>
      <c r="K140" s="52">
        <v>4.13</v>
      </c>
      <c r="L140" s="51">
        <v>18.97</v>
      </c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6"/>
      <c r="B142" s="18"/>
      <c r="C142" s="8"/>
      <c r="D142" s="19" t="s">
        <v>39</v>
      </c>
      <c r="E142" s="9"/>
      <c r="F142" s="21">
        <f>F135+F136+F137+F138+F139+F140</f>
        <v>615</v>
      </c>
      <c r="G142" s="21">
        <f t="shared" ref="G142:J142" si="55">G135+G136+G137+G138+G139+G140</f>
        <v>18</v>
      </c>
      <c r="H142" s="21">
        <f t="shared" si="55"/>
        <v>17</v>
      </c>
      <c r="I142" s="21">
        <f t="shared" si="55"/>
        <v>77</v>
      </c>
      <c r="J142" s="21">
        <f t="shared" si="55"/>
        <v>631</v>
      </c>
      <c r="K142" s="27"/>
      <c r="L142" s="21">
        <f t="shared" ref="L142:L185" si="56">SUM(L135:L141)</f>
        <v>55.39</v>
      </c>
    </row>
    <row r="143" spans="1:12" ht="15" x14ac:dyDescent="0.25">
      <c r="A143" s="28">
        <f>A135</f>
        <v>1</v>
      </c>
      <c r="B143" s="14">
        <f>B135</f>
        <v>4</v>
      </c>
      <c r="C143" s="10" t="s">
        <v>25</v>
      </c>
      <c r="D143" s="12" t="s">
        <v>24</v>
      </c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5"/>
      <c r="B144" s="16"/>
      <c r="C144" s="11"/>
      <c r="D144" s="6"/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6"/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6"/>
      <c r="B146" s="18"/>
      <c r="C146" s="8"/>
      <c r="D146" s="19" t="s">
        <v>39</v>
      </c>
      <c r="E146" s="9"/>
      <c r="F146" s="21">
        <f>SUM(F143:F145)</f>
        <v>0</v>
      </c>
      <c r="G146" s="21">
        <f t="shared" ref="G146" si="57">SUM(G143:G145)</f>
        <v>0</v>
      </c>
      <c r="H146" s="21">
        <f t="shared" ref="H146" si="58">SUM(H143:H145)</f>
        <v>0</v>
      </c>
      <c r="I146" s="21">
        <f t="shared" ref="I146" si="59">SUM(I143:I145)</f>
        <v>0</v>
      </c>
      <c r="J146" s="21">
        <f t="shared" ref="J146" si="60">SUM(J143:J145)</f>
        <v>0</v>
      </c>
      <c r="K146" s="27"/>
      <c r="L146" s="21">
        <f t="shared" ref="L146" ca="1" si="61">SUM(L143:L151)</f>
        <v>0</v>
      </c>
    </row>
    <row r="147" spans="1:12" ht="15" x14ac:dyDescent="0.25">
      <c r="A147" s="28">
        <f>A135</f>
        <v>1</v>
      </c>
      <c r="B147" s="14">
        <f>B135</f>
        <v>4</v>
      </c>
      <c r="C147" s="10" t="s">
        <v>26</v>
      </c>
      <c r="D147" s="7" t="s">
        <v>27</v>
      </c>
      <c r="E147" s="50" t="s">
        <v>206</v>
      </c>
      <c r="F147" s="51" t="s">
        <v>94</v>
      </c>
      <c r="G147" s="51" t="s">
        <v>79</v>
      </c>
      <c r="H147" s="51">
        <v>4</v>
      </c>
      <c r="I147" s="51">
        <v>2</v>
      </c>
      <c r="J147" s="51">
        <v>47</v>
      </c>
      <c r="K147" s="52">
        <v>21</v>
      </c>
      <c r="L147" s="51">
        <v>7.87</v>
      </c>
    </row>
    <row r="148" spans="1:12" ht="25.5" x14ac:dyDescent="0.25">
      <c r="A148" s="25"/>
      <c r="B148" s="16"/>
      <c r="C148" s="11"/>
      <c r="D148" s="7" t="s">
        <v>28</v>
      </c>
      <c r="E148" s="50" t="s">
        <v>207</v>
      </c>
      <c r="F148" s="51" t="s">
        <v>123</v>
      </c>
      <c r="G148" s="51" t="s">
        <v>78</v>
      </c>
      <c r="H148" s="51" t="s">
        <v>59</v>
      </c>
      <c r="I148" s="51">
        <v>15</v>
      </c>
      <c r="J148" s="51" t="s">
        <v>125</v>
      </c>
      <c r="K148" s="52" t="s">
        <v>126</v>
      </c>
      <c r="L148" s="51">
        <v>21.63</v>
      </c>
    </row>
    <row r="149" spans="1:12" ht="15" x14ac:dyDescent="0.25">
      <c r="A149" s="25"/>
      <c r="B149" s="16"/>
      <c r="C149" s="11"/>
      <c r="D149" s="7" t="s">
        <v>29</v>
      </c>
      <c r="E149" s="50" t="s">
        <v>179</v>
      </c>
      <c r="F149" s="51">
        <v>120</v>
      </c>
      <c r="G149" s="51">
        <v>13</v>
      </c>
      <c r="H149" s="51">
        <v>9</v>
      </c>
      <c r="I149" s="51">
        <v>19</v>
      </c>
      <c r="J149" s="51">
        <v>113</v>
      </c>
      <c r="K149" s="52">
        <v>79.03</v>
      </c>
      <c r="L149" s="51">
        <v>42.98</v>
      </c>
    </row>
    <row r="150" spans="1:12" ht="15" x14ac:dyDescent="0.25">
      <c r="A150" s="25"/>
      <c r="B150" s="16"/>
      <c r="C150" s="11"/>
      <c r="D150" s="7" t="s">
        <v>30</v>
      </c>
      <c r="E150" s="50" t="s">
        <v>208</v>
      </c>
      <c r="F150" s="51" t="s">
        <v>87</v>
      </c>
      <c r="G150" s="51">
        <v>2</v>
      </c>
      <c r="H150" s="51" t="s">
        <v>56</v>
      </c>
      <c r="I150" s="51" t="s">
        <v>103</v>
      </c>
      <c r="J150" s="51">
        <v>153</v>
      </c>
      <c r="K150" s="52">
        <v>312.01</v>
      </c>
      <c r="L150" s="51">
        <v>13.79</v>
      </c>
    </row>
    <row r="151" spans="1:12" ht="15" x14ac:dyDescent="0.25">
      <c r="A151" s="25"/>
      <c r="B151" s="16"/>
      <c r="C151" s="11"/>
      <c r="D151" s="7" t="s">
        <v>31</v>
      </c>
      <c r="E151" s="50" t="s">
        <v>149</v>
      </c>
      <c r="F151" s="51" t="s">
        <v>80</v>
      </c>
      <c r="G151" s="51" t="s">
        <v>79</v>
      </c>
      <c r="H151" s="51"/>
      <c r="I151" s="51">
        <v>20</v>
      </c>
      <c r="J151" s="51">
        <v>88</v>
      </c>
      <c r="K151" s="52">
        <v>388</v>
      </c>
      <c r="L151" s="51">
        <v>5.77</v>
      </c>
    </row>
    <row r="152" spans="1:12" ht="15" x14ac:dyDescent="0.25">
      <c r="A152" s="25"/>
      <c r="B152" s="16"/>
      <c r="C152" s="11"/>
      <c r="D152" s="7" t="s">
        <v>32</v>
      </c>
      <c r="E152" s="50" t="s">
        <v>99</v>
      </c>
      <c r="F152" s="51" t="s">
        <v>83</v>
      </c>
      <c r="G152" s="51">
        <v>2</v>
      </c>
      <c r="H152" s="51"/>
      <c r="I152" s="51" t="s">
        <v>101</v>
      </c>
      <c r="J152" s="51" t="s">
        <v>106</v>
      </c>
      <c r="K152" s="52" t="s">
        <v>107</v>
      </c>
      <c r="L152" s="51">
        <v>2.76</v>
      </c>
    </row>
    <row r="153" spans="1:12" ht="15" x14ac:dyDescent="0.25">
      <c r="A153" s="25"/>
      <c r="B153" s="16"/>
      <c r="C153" s="11"/>
      <c r="D153" s="7" t="s">
        <v>33</v>
      </c>
      <c r="E153" s="50" t="s">
        <v>54</v>
      </c>
      <c r="F153" s="51" t="s">
        <v>83</v>
      </c>
      <c r="G153" s="51">
        <v>2</v>
      </c>
      <c r="H153" s="51"/>
      <c r="I153" s="51" t="s">
        <v>102</v>
      </c>
      <c r="J153" s="51" t="s">
        <v>108</v>
      </c>
      <c r="K153" s="52" t="s">
        <v>107</v>
      </c>
      <c r="L153" s="51">
        <v>2.44</v>
      </c>
    </row>
    <row r="154" spans="1:12" ht="15" x14ac:dyDescent="0.25">
      <c r="A154" s="25"/>
      <c r="B154" s="16"/>
      <c r="C154" s="11"/>
      <c r="D154" s="6"/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6"/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6"/>
      <c r="B156" s="18"/>
      <c r="C156" s="8"/>
      <c r="D156" s="19" t="s">
        <v>39</v>
      </c>
      <c r="E156" s="9"/>
      <c r="F156" s="21">
        <f>F147+F148+F149+F150+F151+F152+F153</f>
        <v>900</v>
      </c>
      <c r="G156" s="21">
        <f t="shared" ref="G156:J156" si="62">G147+G148+G149+G150+G151+G152+G153</f>
        <v>26</v>
      </c>
      <c r="H156" s="21">
        <f t="shared" si="62"/>
        <v>26</v>
      </c>
      <c r="I156" s="21">
        <f t="shared" si="62"/>
        <v>110</v>
      </c>
      <c r="J156" s="21">
        <f t="shared" si="62"/>
        <v>700</v>
      </c>
      <c r="K156" s="27"/>
      <c r="L156" s="21">
        <f>L147+L148+L149+L150+L151+L152+L153</f>
        <v>97.239999999999981</v>
      </c>
    </row>
    <row r="157" spans="1:12" ht="15" x14ac:dyDescent="0.25">
      <c r="A157" s="28">
        <f>A135</f>
        <v>1</v>
      </c>
      <c r="B157" s="14">
        <f>B135</f>
        <v>4</v>
      </c>
      <c r="C157" s="10" t="s">
        <v>34</v>
      </c>
      <c r="D157" s="12" t="s">
        <v>35</v>
      </c>
      <c r="E157" s="50" t="s">
        <v>130</v>
      </c>
      <c r="F157" s="51" t="s">
        <v>100</v>
      </c>
      <c r="G157" s="51" t="s">
        <v>57</v>
      </c>
      <c r="H157" s="51" t="s">
        <v>81</v>
      </c>
      <c r="I157" s="51" t="s">
        <v>131</v>
      </c>
      <c r="J157" s="51" t="s">
        <v>132</v>
      </c>
      <c r="K157" s="52" t="s">
        <v>133</v>
      </c>
      <c r="L157" s="51">
        <v>9.0500000000000007</v>
      </c>
    </row>
    <row r="158" spans="1:12" ht="15" x14ac:dyDescent="0.25">
      <c r="A158" s="25"/>
      <c r="B158" s="16"/>
      <c r="C158" s="11"/>
      <c r="D158" s="12" t="s">
        <v>31</v>
      </c>
      <c r="E158" s="50" t="s">
        <v>64</v>
      </c>
      <c r="F158" s="51" t="s">
        <v>80</v>
      </c>
      <c r="G158" s="51" t="s">
        <v>78</v>
      </c>
      <c r="H158" s="51" t="s">
        <v>78</v>
      </c>
      <c r="I158" s="51" t="s">
        <v>72</v>
      </c>
      <c r="J158" s="51" t="s">
        <v>100</v>
      </c>
      <c r="K158" s="52" t="s">
        <v>134</v>
      </c>
      <c r="L158" s="51">
        <v>11.61</v>
      </c>
    </row>
    <row r="159" spans="1:12" ht="15" x14ac:dyDescent="0.25">
      <c r="A159" s="25"/>
      <c r="B159" s="16"/>
      <c r="C159" s="11"/>
      <c r="D159" s="6"/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6"/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6"/>
      <c r="B161" s="18"/>
      <c r="C161" s="8"/>
      <c r="D161" s="19" t="s">
        <v>39</v>
      </c>
      <c r="E161" s="9"/>
      <c r="F161" s="21">
        <f>F157+F158</f>
        <v>300</v>
      </c>
      <c r="G161" s="21">
        <f t="shared" ref="G161:J161" si="63">G157+G158</f>
        <v>9</v>
      </c>
      <c r="H161" s="21">
        <f t="shared" si="63"/>
        <v>8</v>
      </c>
      <c r="I161" s="21">
        <f t="shared" si="63"/>
        <v>41</v>
      </c>
      <c r="J161" s="21">
        <f t="shared" si="63"/>
        <v>323</v>
      </c>
      <c r="K161" s="27"/>
      <c r="L161" s="21">
        <f>L157+L158</f>
        <v>20.66</v>
      </c>
    </row>
    <row r="162" spans="1:12" ht="15" x14ac:dyDescent="0.25">
      <c r="A162" s="28">
        <f>A135</f>
        <v>1</v>
      </c>
      <c r="B162" s="14">
        <f>B135</f>
        <v>4</v>
      </c>
      <c r="C162" s="10" t="s">
        <v>36</v>
      </c>
      <c r="D162" s="7" t="s">
        <v>21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7" t="s">
        <v>30</v>
      </c>
      <c r="E163" s="50" t="s">
        <v>97</v>
      </c>
      <c r="F163" s="51">
        <v>150</v>
      </c>
      <c r="G163" s="51">
        <v>5</v>
      </c>
      <c r="H163" s="51">
        <v>4</v>
      </c>
      <c r="I163" s="51">
        <v>32</v>
      </c>
      <c r="J163" s="51">
        <v>189</v>
      </c>
      <c r="K163" s="52">
        <v>227</v>
      </c>
      <c r="L163" s="51">
        <v>5.5</v>
      </c>
    </row>
    <row r="164" spans="1:12" ht="15" x14ac:dyDescent="0.25">
      <c r="A164" s="25"/>
      <c r="B164" s="16"/>
      <c r="C164" s="11"/>
      <c r="D164" s="7" t="s">
        <v>31</v>
      </c>
      <c r="E164" s="50" t="s">
        <v>63</v>
      </c>
      <c r="F164" s="51" t="s">
        <v>80</v>
      </c>
      <c r="G164" s="51"/>
      <c r="H164" s="51"/>
      <c r="I164" s="51" t="s">
        <v>115</v>
      </c>
      <c r="J164" s="51">
        <v>38</v>
      </c>
      <c r="K164" s="52">
        <v>4</v>
      </c>
      <c r="L164" s="51">
        <v>2.68</v>
      </c>
    </row>
    <row r="165" spans="1:12" ht="15" x14ac:dyDescent="0.25">
      <c r="A165" s="25"/>
      <c r="B165" s="16"/>
      <c r="C165" s="11"/>
      <c r="D165" s="7" t="s">
        <v>32</v>
      </c>
      <c r="E165" s="50" t="s">
        <v>99</v>
      </c>
      <c r="F165" s="51">
        <v>40</v>
      </c>
      <c r="G165" s="51">
        <v>3</v>
      </c>
      <c r="H165" s="51"/>
      <c r="I165" s="51">
        <v>19</v>
      </c>
      <c r="J165" s="51">
        <v>89</v>
      </c>
      <c r="K165" s="52">
        <v>389</v>
      </c>
      <c r="L165" s="51">
        <v>2.76</v>
      </c>
    </row>
    <row r="166" spans="1:12" ht="15" x14ac:dyDescent="0.25">
      <c r="A166" s="25"/>
      <c r="B166" s="16"/>
      <c r="C166" s="11"/>
      <c r="D166" s="7" t="s">
        <v>33</v>
      </c>
      <c r="E166" s="50" t="s">
        <v>54</v>
      </c>
      <c r="F166" s="51">
        <v>40</v>
      </c>
      <c r="G166" s="51">
        <v>3</v>
      </c>
      <c r="H166" s="51"/>
      <c r="I166" s="51">
        <v>13</v>
      </c>
      <c r="J166" s="51">
        <v>77</v>
      </c>
      <c r="K166" s="52">
        <v>389</v>
      </c>
      <c r="L166" s="51">
        <v>2.44</v>
      </c>
    </row>
    <row r="167" spans="1:12" ht="15" x14ac:dyDescent="0.25">
      <c r="A167" s="25"/>
      <c r="B167" s="16"/>
      <c r="C167" s="11"/>
      <c r="D167" s="6" t="s">
        <v>27</v>
      </c>
      <c r="E167" s="50" t="s">
        <v>136</v>
      </c>
      <c r="F167" s="51" t="s">
        <v>77</v>
      </c>
      <c r="G167" s="51" t="s">
        <v>79</v>
      </c>
      <c r="H167" s="51"/>
      <c r="I167" s="51" t="s">
        <v>95</v>
      </c>
      <c r="J167" s="51" t="s">
        <v>137</v>
      </c>
      <c r="K167" s="52" t="s">
        <v>138</v>
      </c>
      <c r="L167" s="51">
        <v>11.29</v>
      </c>
    </row>
    <row r="168" spans="1:12" ht="15" x14ac:dyDescent="0.25">
      <c r="A168" s="25"/>
      <c r="B168" s="16"/>
      <c r="C168" s="11"/>
      <c r="D168" s="6" t="s">
        <v>29</v>
      </c>
      <c r="E168" s="50" t="s">
        <v>148</v>
      </c>
      <c r="F168" s="51">
        <v>95</v>
      </c>
      <c r="G168" s="51">
        <v>14</v>
      </c>
      <c r="H168" s="51">
        <v>17</v>
      </c>
      <c r="I168" s="51">
        <v>14</v>
      </c>
      <c r="J168" s="51">
        <v>366</v>
      </c>
      <c r="K168" s="52">
        <v>268.08</v>
      </c>
      <c r="L168" s="51">
        <v>35.94</v>
      </c>
    </row>
    <row r="169" spans="1:12" ht="15" x14ac:dyDescent="0.25">
      <c r="A169" s="26"/>
      <c r="B169" s="18"/>
      <c r="C169" s="8"/>
      <c r="D169" s="19" t="s">
        <v>39</v>
      </c>
      <c r="E169" s="9"/>
      <c r="F169" s="21">
        <f>F163+F164+F165+F166+F167+F168</f>
        <v>585</v>
      </c>
      <c r="G169" s="21">
        <f t="shared" ref="G169:J169" si="64">G163+G164+G165+G166+G167+G168</f>
        <v>26</v>
      </c>
      <c r="H169" s="21">
        <f t="shared" si="64"/>
        <v>21</v>
      </c>
      <c r="I169" s="21">
        <f t="shared" si="64"/>
        <v>98</v>
      </c>
      <c r="J169" s="21">
        <f t="shared" si="64"/>
        <v>840</v>
      </c>
      <c r="K169" s="27"/>
      <c r="L169" s="21">
        <f>L163+L164+L165+L166+L167+L168</f>
        <v>60.61</v>
      </c>
    </row>
    <row r="170" spans="1:12" ht="15" x14ac:dyDescent="0.25">
      <c r="A170" s="28">
        <f>A135</f>
        <v>1</v>
      </c>
      <c r="B170" s="14">
        <f>B135</f>
        <v>4</v>
      </c>
      <c r="C170" s="10" t="s">
        <v>37</v>
      </c>
      <c r="D170" s="12" t="s">
        <v>38</v>
      </c>
      <c r="E170" s="50" t="s">
        <v>142</v>
      </c>
      <c r="F170" s="51" t="s">
        <v>80</v>
      </c>
      <c r="G170" s="51" t="s">
        <v>56</v>
      </c>
      <c r="H170" s="51" t="s">
        <v>78</v>
      </c>
      <c r="I170" s="51" t="s">
        <v>72</v>
      </c>
      <c r="J170" s="51" t="s">
        <v>100</v>
      </c>
      <c r="K170" s="52" t="s">
        <v>143</v>
      </c>
      <c r="L170" s="51">
        <v>16.149999999999999</v>
      </c>
    </row>
    <row r="171" spans="1:12" ht="15" x14ac:dyDescent="0.25">
      <c r="A171" s="25"/>
      <c r="B171" s="16"/>
      <c r="C171" s="11"/>
      <c r="D171" s="12" t="s">
        <v>35</v>
      </c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12" t="s">
        <v>31</v>
      </c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5"/>
      <c r="B173" s="16"/>
      <c r="C173" s="11"/>
      <c r="D173" s="12" t="s">
        <v>24</v>
      </c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5"/>
      <c r="B174" s="16"/>
      <c r="C174" s="11"/>
      <c r="D174" s="6"/>
      <c r="E174" s="50"/>
      <c r="F174" s="51"/>
      <c r="G174" s="51"/>
      <c r="H174" s="51"/>
      <c r="I174" s="51"/>
      <c r="J174" s="51"/>
      <c r="K174" s="52"/>
      <c r="L174" s="51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6"/>
      <c r="B176" s="18"/>
      <c r="C176" s="8"/>
      <c r="D176" s="20" t="s">
        <v>39</v>
      </c>
      <c r="E176" s="9"/>
      <c r="F176" s="21" t="str">
        <f>F170</f>
        <v>200</v>
      </c>
      <c r="G176" s="21" t="str">
        <f t="shared" ref="G176:J176" si="65">G170</f>
        <v>6</v>
      </c>
      <c r="H176" s="21" t="str">
        <f t="shared" si="65"/>
        <v>5</v>
      </c>
      <c r="I176" s="21" t="str">
        <f t="shared" si="65"/>
        <v>8</v>
      </c>
      <c r="J176" s="21" t="str">
        <f t="shared" si="65"/>
        <v>100</v>
      </c>
      <c r="K176" s="27"/>
      <c r="L176" s="21">
        <f>L170</f>
        <v>16.149999999999999</v>
      </c>
    </row>
    <row r="177" spans="1:12" ht="15.75" customHeight="1" x14ac:dyDescent="0.2">
      <c r="A177" s="31">
        <f>A135</f>
        <v>1</v>
      </c>
      <c r="B177" s="32">
        <f>B135</f>
        <v>4</v>
      </c>
      <c r="C177" s="61" t="s">
        <v>4</v>
      </c>
      <c r="D177" s="62"/>
      <c r="E177" s="33"/>
      <c r="F177" s="34">
        <f>F142+F146+F156+F161+F169+F176</f>
        <v>2600</v>
      </c>
      <c r="G177" s="34">
        <f t="shared" ref="G177" si="66">G142+G146+G156+G161+G169+G176</f>
        <v>85</v>
      </c>
      <c r="H177" s="34">
        <f t="shared" ref="H177" si="67">H142+H146+H156+H161+H169+H176</f>
        <v>77</v>
      </c>
      <c r="I177" s="34">
        <f t="shared" ref="I177" si="68">I142+I146+I156+I161+I169+I176</f>
        <v>334</v>
      </c>
      <c r="J177" s="34">
        <f t="shared" ref="J177" si="69">J142+J146+J156+J161+J169+J176</f>
        <v>2594</v>
      </c>
      <c r="K177" s="35"/>
      <c r="L177" s="34">
        <f>L142+L156+L161+L169+L176</f>
        <v>250.04999999999998</v>
      </c>
    </row>
    <row r="178" spans="1:12" ht="15" x14ac:dyDescent="0.25">
      <c r="A178" s="22">
        <v>1</v>
      </c>
      <c r="B178" s="23">
        <v>5</v>
      </c>
      <c r="C178" s="24" t="s">
        <v>20</v>
      </c>
      <c r="D178" s="5" t="s">
        <v>21</v>
      </c>
      <c r="E178" s="47" t="s">
        <v>209</v>
      </c>
      <c r="F178" s="48">
        <v>200</v>
      </c>
      <c r="G178" s="48">
        <v>15</v>
      </c>
      <c r="H178" s="48">
        <v>15</v>
      </c>
      <c r="I178" s="48">
        <v>30</v>
      </c>
      <c r="J178" s="48">
        <v>493</v>
      </c>
      <c r="K178" s="49">
        <v>239.02</v>
      </c>
      <c r="L178" s="48">
        <v>71.56</v>
      </c>
    </row>
    <row r="179" spans="1:12" ht="15" x14ac:dyDescent="0.25">
      <c r="A179" s="25"/>
      <c r="B179" s="16"/>
      <c r="C179" s="11"/>
      <c r="D179" s="6" t="s">
        <v>27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7" t="s">
        <v>22</v>
      </c>
      <c r="E180" s="50" t="s">
        <v>66</v>
      </c>
      <c r="F180" s="51" t="s">
        <v>80</v>
      </c>
      <c r="G180" s="51">
        <v>3</v>
      </c>
      <c r="H180" s="51">
        <v>2</v>
      </c>
      <c r="I180" s="51" t="s">
        <v>82</v>
      </c>
      <c r="J180" s="51">
        <v>103</v>
      </c>
      <c r="K180" s="52">
        <v>306</v>
      </c>
      <c r="L180" s="51">
        <v>7.92</v>
      </c>
    </row>
    <row r="181" spans="1:12" ht="15" x14ac:dyDescent="0.25">
      <c r="A181" s="25"/>
      <c r="B181" s="16"/>
      <c r="C181" s="11"/>
      <c r="D181" s="7" t="s">
        <v>32</v>
      </c>
      <c r="E181" s="50" t="s">
        <v>51</v>
      </c>
      <c r="F181" s="51" t="s">
        <v>83</v>
      </c>
      <c r="G181" s="51">
        <v>2</v>
      </c>
      <c r="H181" s="51" t="s">
        <v>79</v>
      </c>
      <c r="I181" s="51" t="s">
        <v>84</v>
      </c>
      <c r="J181" s="51" t="s">
        <v>85</v>
      </c>
      <c r="K181" s="52" t="s">
        <v>86</v>
      </c>
      <c r="L181" s="51">
        <v>4.05</v>
      </c>
    </row>
    <row r="182" spans="1:12" ht="15" x14ac:dyDescent="0.25">
      <c r="A182" s="25"/>
      <c r="B182" s="16"/>
      <c r="C182" s="11"/>
      <c r="D182" s="7" t="s">
        <v>24</v>
      </c>
      <c r="E182" s="50" t="s">
        <v>52</v>
      </c>
      <c r="F182" s="51" t="s">
        <v>87</v>
      </c>
      <c r="G182" s="51" t="s">
        <v>79</v>
      </c>
      <c r="H182" s="51"/>
      <c r="I182" s="51" t="s">
        <v>88</v>
      </c>
      <c r="J182" s="51" t="s">
        <v>89</v>
      </c>
      <c r="K182" s="52" t="s">
        <v>90</v>
      </c>
      <c r="L182" s="51">
        <v>15</v>
      </c>
    </row>
    <row r="183" spans="1:12" ht="15" x14ac:dyDescent="0.25">
      <c r="A183" s="25"/>
      <c r="B183" s="16"/>
      <c r="C183" s="11"/>
      <c r="D183" s="6" t="s">
        <v>38</v>
      </c>
      <c r="E183" s="50" t="s">
        <v>49</v>
      </c>
      <c r="F183" s="51" t="s">
        <v>92</v>
      </c>
      <c r="G183" s="51"/>
      <c r="H183" s="51">
        <v>3</v>
      </c>
      <c r="I183" s="51"/>
      <c r="J183" s="51" t="s">
        <v>147</v>
      </c>
      <c r="K183" s="52" t="s">
        <v>82</v>
      </c>
      <c r="L183" s="51">
        <v>6.93</v>
      </c>
    </row>
    <row r="184" spans="1:12" ht="15" x14ac:dyDescent="0.25">
      <c r="A184" s="25"/>
      <c r="B184" s="16"/>
      <c r="C184" s="11"/>
      <c r="D184" s="6" t="s">
        <v>38</v>
      </c>
      <c r="E184" s="50" t="s">
        <v>91</v>
      </c>
      <c r="F184" s="51">
        <v>10</v>
      </c>
      <c r="G184" s="51">
        <v>2</v>
      </c>
      <c r="H184" s="51">
        <v>2</v>
      </c>
      <c r="I184" s="51"/>
      <c r="J184" s="51">
        <v>45</v>
      </c>
      <c r="K184" s="52">
        <v>15</v>
      </c>
      <c r="L184" s="51">
        <v>6</v>
      </c>
    </row>
    <row r="185" spans="1:12" ht="15" x14ac:dyDescent="0.25">
      <c r="A185" s="26"/>
      <c r="B185" s="18"/>
      <c r="C185" s="8"/>
      <c r="D185" s="19" t="s">
        <v>39</v>
      </c>
      <c r="E185" s="9"/>
      <c r="F185" s="21">
        <f>F178+F180+F181+F182+F183+F184</f>
        <v>610</v>
      </c>
      <c r="G185" s="21">
        <f t="shared" ref="G185:J185" si="70">G178+G180+G181+G182+G183+G184</f>
        <v>23</v>
      </c>
      <c r="H185" s="21">
        <f t="shared" si="70"/>
        <v>23</v>
      </c>
      <c r="I185" s="21">
        <f t="shared" si="70"/>
        <v>79</v>
      </c>
      <c r="J185" s="21">
        <f t="shared" si="70"/>
        <v>873</v>
      </c>
      <c r="K185" s="27"/>
      <c r="L185" s="21">
        <f t="shared" si="56"/>
        <v>111.46000000000001</v>
      </c>
    </row>
    <row r="186" spans="1:12" ht="15" x14ac:dyDescent="0.25">
      <c r="A186" s="28">
        <f>A178</f>
        <v>1</v>
      </c>
      <c r="B186" s="14">
        <f>B178</f>
        <v>5</v>
      </c>
      <c r="C186" s="10" t="s">
        <v>25</v>
      </c>
      <c r="D186" s="12" t="s">
        <v>24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6"/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6"/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6"/>
      <c r="B189" s="18"/>
      <c r="C189" s="8"/>
      <c r="D189" s="19" t="s">
        <v>39</v>
      </c>
      <c r="E189" s="9"/>
      <c r="F189" s="21">
        <f>SUM(F186:F188)</f>
        <v>0</v>
      </c>
      <c r="G189" s="21">
        <f t="shared" ref="G189" si="71">SUM(G186:G188)</f>
        <v>0</v>
      </c>
      <c r="H189" s="21">
        <f t="shared" ref="H189" si="72">SUM(H186:H188)</f>
        <v>0</v>
      </c>
      <c r="I189" s="21">
        <f t="shared" ref="I189" si="73">SUM(I186:I188)</f>
        <v>0</v>
      </c>
      <c r="J189" s="21">
        <f t="shared" ref="J189" si="74">SUM(J186:J188)</f>
        <v>0</v>
      </c>
      <c r="K189" s="27"/>
      <c r="L189" s="21">
        <f t="shared" ref="L189" ca="1" si="75">SUM(L186:L194)</f>
        <v>0</v>
      </c>
    </row>
    <row r="190" spans="1:12" ht="15" x14ac:dyDescent="0.25">
      <c r="A190" s="28">
        <f>A178</f>
        <v>1</v>
      </c>
      <c r="B190" s="14">
        <f>B178</f>
        <v>5</v>
      </c>
      <c r="C190" s="10" t="s">
        <v>26</v>
      </c>
      <c r="D190" s="7" t="s">
        <v>27</v>
      </c>
      <c r="E190" s="50" t="s">
        <v>175</v>
      </c>
      <c r="F190" s="51">
        <v>60</v>
      </c>
      <c r="G190" s="51">
        <v>4</v>
      </c>
      <c r="H190" s="51">
        <v>5</v>
      </c>
      <c r="I190" s="51">
        <v>12</v>
      </c>
      <c r="J190" s="51">
        <v>142</v>
      </c>
      <c r="K190" s="52">
        <v>89</v>
      </c>
      <c r="L190" s="51">
        <v>19.739999999999998</v>
      </c>
    </row>
    <row r="191" spans="1:12" ht="15" x14ac:dyDescent="0.25">
      <c r="A191" s="25"/>
      <c r="B191" s="16"/>
      <c r="C191" s="11"/>
      <c r="D191" s="7" t="s">
        <v>28</v>
      </c>
      <c r="E191" s="50" t="s">
        <v>210</v>
      </c>
      <c r="F191" s="51">
        <v>265</v>
      </c>
      <c r="G191" s="51">
        <v>2</v>
      </c>
      <c r="H191" s="51">
        <v>1</v>
      </c>
      <c r="I191" s="51">
        <v>12</v>
      </c>
      <c r="J191" s="51">
        <v>86</v>
      </c>
      <c r="K191" s="52">
        <v>67.06</v>
      </c>
      <c r="L191" s="51">
        <v>25.79</v>
      </c>
    </row>
    <row r="192" spans="1:12" ht="15" x14ac:dyDescent="0.25">
      <c r="A192" s="25"/>
      <c r="B192" s="16"/>
      <c r="C192" s="11"/>
      <c r="D192" s="7" t="s">
        <v>29</v>
      </c>
      <c r="E192" s="50" t="s">
        <v>211</v>
      </c>
      <c r="F192" s="51">
        <v>180</v>
      </c>
      <c r="G192" s="51">
        <v>13</v>
      </c>
      <c r="H192" s="51">
        <v>21</v>
      </c>
      <c r="I192" s="51">
        <v>16</v>
      </c>
      <c r="J192" s="51">
        <v>417</v>
      </c>
      <c r="K192" s="52">
        <v>260</v>
      </c>
      <c r="L192" s="51">
        <v>61.43</v>
      </c>
    </row>
    <row r="193" spans="1:12" ht="15" x14ac:dyDescent="0.25">
      <c r="A193" s="25"/>
      <c r="B193" s="16"/>
      <c r="C193" s="11"/>
      <c r="D193" s="7" t="s">
        <v>30</v>
      </c>
      <c r="E193" s="50" t="s">
        <v>135</v>
      </c>
      <c r="F193" s="51">
        <v>155</v>
      </c>
      <c r="G193" s="51">
        <v>3</v>
      </c>
      <c r="H193" s="51">
        <v>2</v>
      </c>
      <c r="I193" s="51">
        <v>25</v>
      </c>
      <c r="J193" s="51">
        <v>201</v>
      </c>
      <c r="K193" s="52">
        <v>184.02</v>
      </c>
      <c r="L193" s="51">
        <v>8.39</v>
      </c>
    </row>
    <row r="194" spans="1:12" ht="15" x14ac:dyDescent="0.25">
      <c r="A194" s="25"/>
      <c r="B194" s="16"/>
      <c r="C194" s="11"/>
      <c r="D194" s="7" t="s">
        <v>31</v>
      </c>
      <c r="E194" s="50" t="s">
        <v>156</v>
      </c>
      <c r="F194" s="51" t="s">
        <v>80</v>
      </c>
      <c r="G194" s="51"/>
      <c r="H194" s="51"/>
      <c r="I194" s="51">
        <v>14</v>
      </c>
      <c r="J194" s="51">
        <v>56</v>
      </c>
      <c r="K194" s="52">
        <v>312</v>
      </c>
      <c r="L194" s="51">
        <v>5.32</v>
      </c>
    </row>
    <row r="195" spans="1:12" ht="15" x14ac:dyDescent="0.25">
      <c r="A195" s="25"/>
      <c r="B195" s="16"/>
      <c r="C195" s="11"/>
      <c r="D195" s="7" t="s">
        <v>32</v>
      </c>
      <c r="E195" s="50" t="s">
        <v>99</v>
      </c>
      <c r="F195" s="51" t="s">
        <v>83</v>
      </c>
      <c r="G195" s="51">
        <v>2</v>
      </c>
      <c r="H195" s="51"/>
      <c r="I195" s="51" t="s">
        <v>101</v>
      </c>
      <c r="J195" s="51" t="s">
        <v>106</v>
      </c>
      <c r="K195" s="52" t="s">
        <v>107</v>
      </c>
      <c r="L195" s="51">
        <v>2.76</v>
      </c>
    </row>
    <row r="196" spans="1:12" ht="15" x14ac:dyDescent="0.25">
      <c r="A196" s="25"/>
      <c r="B196" s="16"/>
      <c r="C196" s="11"/>
      <c r="D196" s="7" t="s">
        <v>33</v>
      </c>
      <c r="E196" s="50" t="s">
        <v>54</v>
      </c>
      <c r="F196" s="51" t="s">
        <v>83</v>
      </c>
      <c r="G196" s="51">
        <v>2</v>
      </c>
      <c r="H196" s="51"/>
      <c r="I196" s="51" t="s">
        <v>102</v>
      </c>
      <c r="J196" s="51" t="s">
        <v>108</v>
      </c>
      <c r="K196" s="52" t="s">
        <v>107</v>
      </c>
      <c r="L196" s="51">
        <v>2.44</v>
      </c>
    </row>
    <row r="197" spans="1:12" ht="15" x14ac:dyDescent="0.25">
      <c r="A197" s="25"/>
      <c r="B197" s="16"/>
      <c r="C197" s="11"/>
      <c r="D197" s="6"/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6"/>
      <c r="B199" s="18"/>
      <c r="C199" s="8"/>
      <c r="D199" s="19" t="s">
        <v>39</v>
      </c>
      <c r="E199" s="9"/>
      <c r="F199" s="21">
        <f>F190+F191+F192+F193+F194+F195+F196</f>
        <v>940</v>
      </c>
      <c r="G199" s="21">
        <f t="shared" ref="G199:J199" si="76">G190+G191+G192+G193+G194+G195+G196</f>
        <v>26</v>
      </c>
      <c r="H199" s="21">
        <f t="shared" si="76"/>
        <v>29</v>
      </c>
      <c r="I199" s="21">
        <f t="shared" si="76"/>
        <v>111</v>
      </c>
      <c r="J199" s="21">
        <f t="shared" si="76"/>
        <v>1068</v>
      </c>
      <c r="K199" s="27"/>
      <c r="L199" s="21">
        <f>L190+L191+L192+L193+L194+L195+L196</f>
        <v>125.87000000000002</v>
      </c>
    </row>
    <row r="200" spans="1:12" ht="15" x14ac:dyDescent="0.25">
      <c r="A200" s="28">
        <f>A178</f>
        <v>1</v>
      </c>
      <c r="B200" s="14">
        <f>B178</f>
        <v>5</v>
      </c>
      <c r="C200" s="10" t="s">
        <v>34</v>
      </c>
      <c r="D200" s="12" t="s">
        <v>35</v>
      </c>
      <c r="E200" s="50" t="s">
        <v>109</v>
      </c>
      <c r="F200" s="51" t="s">
        <v>100</v>
      </c>
      <c r="G200" s="51">
        <v>6</v>
      </c>
      <c r="H200" s="51">
        <v>17</v>
      </c>
      <c r="I200" s="51">
        <v>68</v>
      </c>
      <c r="J200" s="51">
        <v>440</v>
      </c>
      <c r="K200" s="52">
        <v>0.04</v>
      </c>
      <c r="L200" s="51">
        <v>12.01</v>
      </c>
    </row>
    <row r="201" spans="1:12" ht="15" x14ac:dyDescent="0.25">
      <c r="A201" s="25"/>
      <c r="B201" s="16"/>
      <c r="C201" s="11"/>
      <c r="D201" s="12" t="s">
        <v>31</v>
      </c>
      <c r="E201" s="50" t="s">
        <v>114</v>
      </c>
      <c r="F201" s="51" t="s">
        <v>80</v>
      </c>
      <c r="G201" s="51"/>
      <c r="H201" s="51"/>
      <c r="I201" s="51" t="s">
        <v>115</v>
      </c>
      <c r="J201" s="51" t="s">
        <v>116</v>
      </c>
      <c r="K201" s="52" t="s">
        <v>117</v>
      </c>
      <c r="L201" s="51">
        <v>0.94</v>
      </c>
    </row>
    <row r="202" spans="1:12" ht="15" x14ac:dyDescent="0.25">
      <c r="A202" s="25"/>
      <c r="B202" s="16"/>
      <c r="C202" s="11"/>
      <c r="D202" s="6"/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6"/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6"/>
      <c r="B204" s="18"/>
      <c r="C204" s="8"/>
      <c r="D204" s="19" t="s">
        <v>39</v>
      </c>
      <c r="E204" s="9"/>
      <c r="F204" s="21">
        <f>F200+F201</f>
        <v>300</v>
      </c>
      <c r="G204" s="21">
        <f t="shared" ref="G204:J204" si="77">G200+G201</f>
        <v>6</v>
      </c>
      <c r="H204" s="21">
        <f t="shared" si="77"/>
        <v>17</v>
      </c>
      <c r="I204" s="21">
        <f t="shared" si="77"/>
        <v>77</v>
      </c>
      <c r="J204" s="21">
        <f t="shared" si="77"/>
        <v>475</v>
      </c>
      <c r="K204" s="27"/>
      <c r="L204" s="21">
        <f>L200+L201</f>
        <v>12.95</v>
      </c>
    </row>
    <row r="205" spans="1:12" ht="15" x14ac:dyDescent="0.25">
      <c r="A205" s="28">
        <f>A178</f>
        <v>1</v>
      </c>
      <c r="B205" s="14">
        <f>B178</f>
        <v>5</v>
      </c>
      <c r="C205" s="10" t="s">
        <v>36</v>
      </c>
      <c r="D205" s="7" t="s">
        <v>21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7" t="s">
        <v>30</v>
      </c>
      <c r="E206" s="50" t="s">
        <v>62</v>
      </c>
      <c r="F206" s="51">
        <v>155</v>
      </c>
      <c r="G206" s="51">
        <v>3</v>
      </c>
      <c r="H206" s="51">
        <v>5</v>
      </c>
      <c r="I206" s="51">
        <v>23</v>
      </c>
      <c r="J206" s="51">
        <v>151</v>
      </c>
      <c r="K206" s="52">
        <v>144</v>
      </c>
      <c r="L206" s="51">
        <v>14.17</v>
      </c>
    </row>
    <row r="207" spans="1:12" ht="15" x14ac:dyDescent="0.25">
      <c r="A207" s="25"/>
      <c r="B207" s="16"/>
      <c r="C207" s="11"/>
      <c r="D207" s="7" t="s">
        <v>31</v>
      </c>
      <c r="E207" s="50" t="s">
        <v>188</v>
      </c>
      <c r="F207" s="51" t="s">
        <v>80</v>
      </c>
      <c r="G207" s="51">
        <v>2</v>
      </c>
      <c r="H207" s="51">
        <v>2</v>
      </c>
      <c r="I207" s="51">
        <v>17</v>
      </c>
      <c r="J207" s="51">
        <v>86</v>
      </c>
      <c r="K207" s="52">
        <v>378</v>
      </c>
      <c r="L207" s="51">
        <v>4.08</v>
      </c>
    </row>
    <row r="208" spans="1:12" ht="15" x14ac:dyDescent="0.25">
      <c r="A208" s="25"/>
      <c r="B208" s="16"/>
      <c r="C208" s="11"/>
      <c r="D208" s="7" t="s">
        <v>32</v>
      </c>
      <c r="E208" s="50" t="s">
        <v>99</v>
      </c>
      <c r="F208" s="51">
        <v>40</v>
      </c>
      <c r="G208" s="51">
        <v>3</v>
      </c>
      <c r="H208" s="51"/>
      <c r="I208" s="51">
        <v>19</v>
      </c>
      <c r="J208" s="51">
        <v>89</v>
      </c>
      <c r="K208" s="52">
        <v>389</v>
      </c>
      <c r="L208" s="51">
        <v>2.76</v>
      </c>
    </row>
    <row r="209" spans="1:12" ht="15" x14ac:dyDescent="0.25">
      <c r="A209" s="25"/>
      <c r="B209" s="16"/>
      <c r="C209" s="11"/>
      <c r="D209" s="7" t="s">
        <v>33</v>
      </c>
      <c r="E209" s="50" t="s">
        <v>54</v>
      </c>
      <c r="F209" s="51">
        <v>40</v>
      </c>
      <c r="G209" s="51">
        <v>3</v>
      </c>
      <c r="H209" s="51"/>
      <c r="I209" s="51">
        <v>13</v>
      </c>
      <c r="J209" s="51">
        <v>77</v>
      </c>
      <c r="K209" s="52">
        <v>389</v>
      </c>
      <c r="L209" s="51">
        <v>2.44</v>
      </c>
    </row>
    <row r="210" spans="1:12" ht="15" x14ac:dyDescent="0.25">
      <c r="A210" s="25"/>
      <c r="B210" s="16"/>
      <c r="C210" s="11"/>
      <c r="D210" s="6" t="s">
        <v>29</v>
      </c>
      <c r="E210" s="50" t="s">
        <v>212</v>
      </c>
      <c r="F210" s="51">
        <v>95</v>
      </c>
      <c r="G210" s="51">
        <v>15</v>
      </c>
      <c r="H210" s="51">
        <v>19</v>
      </c>
      <c r="I210" s="51">
        <v>15</v>
      </c>
      <c r="J210" s="51">
        <v>283</v>
      </c>
      <c r="K210" s="52">
        <v>268.01</v>
      </c>
      <c r="L210" s="51">
        <v>53.66</v>
      </c>
    </row>
    <row r="211" spans="1:12" ht="15" x14ac:dyDescent="0.25">
      <c r="A211" s="25"/>
      <c r="B211" s="16"/>
      <c r="C211" s="11"/>
      <c r="D211" s="6"/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6"/>
      <c r="B212" s="18"/>
      <c r="C212" s="8"/>
      <c r="D212" s="19" t="s">
        <v>39</v>
      </c>
      <c r="E212" s="9"/>
      <c r="F212" s="21">
        <f>F206+F207+F208+F209+F210</f>
        <v>530</v>
      </c>
      <c r="G212" s="21">
        <f t="shared" ref="G212:J212" si="78">G206+G207+G208+G209+G210</f>
        <v>26</v>
      </c>
      <c r="H212" s="21">
        <f t="shared" si="78"/>
        <v>26</v>
      </c>
      <c r="I212" s="21">
        <f t="shared" si="78"/>
        <v>87</v>
      </c>
      <c r="J212" s="21">
        <f t="shared" si="78"/>
        <v>686</v>
      </c>
      <c r="K212" s="27"/>
      <c r="L212" s="21">
        <f>L206+L207+L208+L209+L210</f>
        <v>77.11</v>
      </c>
    </row>
    <row r="213" spans="1:12" ht="15" x14ac:dyDescent="0.25">
      <c r="A213" s="28">
        <f>A178</f>
        <v>1</v>
      </c>
      <c r="B213" s="14">
        <f>B178</f>
        <v>5</v>
      </c>
      <c r="C213" s="10" t="s">
        <v>37</v>
      </c>
      <c r="D213" s="12" t="s">
        <v>38</v>
      </c>
      <c r="E213" s="50" t="s">
        <v>120</v>
      </c>
      <c r="F213" s="51" t="s">
        <v>80</v>
      </c>
      <c r="G213" s="51" t="s">
        <v>56</v>
      </c>
      <c r="H213" s="51" t="s">
        <v>78</v>
      </c>
      <c r="I213" s="51" t="s">
        <v>59</v>
      </c>
      <c r="J213" s="51" t="s">
        <v>152</v>
      </c>
      <c r="K213" s="52" t="s">
        <v>153</v>
      </c>
      <c r="L213" s="51">
        <v>16.559999999999999</v>
      </c>
    </row>
    <row r="214" spans="1:12" ht="15" x14ac:dyDescent="0.25">
      <c r="A214" s="25"/>
      <c r="B214" s="16"/>
      <c r="C214" s="11"/>
      <c r="D214" s="12" t="s">
        <v>35</v>
      </c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5"/>
      <c r="B215" s="16"/>
      <c r="C215" s="11"/>
      <c r="D215" s="12" t="s">
        <v>31</v>
      </c>
      <c r="E215" s="50"/>
      <c r="F215" s="51"/>
      <c r="G215" s="51"/>
      <c r="H215" s="51"/>
      <c r="I215" s="51"/>
      <c r="J215" s="51"/>
      <c r="K215" s="52"/>
      <c r="L215" s="51"/>
    </row>
    <row r="216" spans="1:12" ht="15" x14ac:dyDescent="0.25">
      <c r="A216" s="25"/>
      <c r="B216" s="16"/>
      <c r="C216" s="11"/>
      <c r="D216" s="12" t="s">
        <v>24</v>
      </c>
      <c r="E216" s="50"/>
      <c r="F216" s="51"/>
      <c r="G216" s="51"/>
      <c r="H216" s="51"/>
      <c r="I216" s="51"/>
      <c r="J216" s="51"/>
      <c r="K216" s="52"/>
      <c r="L216" s="51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6"/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6"/>
      <c r="B219" s="18"/>
      <c r="C219" s="8"/>
      <c r="D219" s="20" t="s">
        <v>39</v>
      </c>
      <c r="E219" s="9"/>
      <c r="F219" s="21" t="str">
        <f>F213</f>
        <v>200</v>
      </c>
      <c r="G219" s="21" t="str">
        <f t="shared" ref="G219:J219" si="79">G213</f>
        <v>6</v>
      </c>
      <c r="H219" s="21" t="str">
        <f t="shared" si="79"/>
        <v>5</v>
      </c>
      <c r="I219" s="21" t="str">
        <f t="shared" si="79"/>
        <v>7</v>
      </c>
      <c r="J219" s="21" t="str">
        <f t="shared" si="79"/>
        <v>126</v>
      </c>
      <c r="K219" s="27"/>
      <c r="L219" s="21">
        <f>L213</f>
        <v>16.559999999999999</v>
      </c>
    </row>
    <row r="220" spans="1:12" ht="15.75" customHeight="1" x14ac:dyDescent="0.2">
      <c r="A220" s="31">
        <f>A178</f>
        <v>1</v>
      </c>
      <c r="B220" s="32">
        <f>B178</f>
        <v>5</v>
      </c>
      <c r="C220" s="61" t="s">
        <v>4</v>
      </c>
      <c r="D220" s="62"/>
      <c r="E220" s="33"/>
      <c r="F220" s="34">
        <f>F185+F189+F199+F204+F212+F219</f>
        <v>2580</v>
      </c>
      <c r="G220" s="34">
        <f t="shared" ref="G220" si="80">G185+G189+G199+G204+G212+G219</f>
        <v>87</v>
      </c>
      <c r="H220" s="34">
        <f t="shared" ref="H220" si="81">H185+H189+H199+H204+H212+H219</f>
        <v>100</v>
      </c>
      <c r="I220" s="34">
        <f t="shared" ref="I220" si="82">I185+I189+I199+I204+I212+I219</f>
        <v>361</v>
      </c>
      <c r="J220" s="34">
        <f t="shared" ref="J220" si="83">J185+J189+J199+J204+J212+J219</f>
        <v>3228</v>
      </c>
      <c r="K220" s="35"/>
      <c r="L220" s="34">
        <f>L185+L199+L204+L212+L219</f>
        <v>343.95000000000005</v>
      </c>
    </row>
    <row r="221" spans="1:12" ht="15" x14ac:dyDescent="0.25">
      <c r="A221" s="22">
        <v>1</v>
      </c>
      <c r="B221" s="23">
        <v>6</v>
      </c>
      <c r="C221" s="24" t="s">
        <v>20</v>
      </c>
      <c r="D221" s="5" t="s">
        <v>21</v>
      </c>
      <c r="E221" s="47" t="s">
        <v>189</v>
      </c>
      <c r="F221" s="48">
        <v>155</v>
      </c>
      <c r="G221" s="48">
        <v>4</v>
      </c>
      <c r="H221" s="48">
        <v>5</v>
      </c>
      <c r="I221" s="48">
        <v>24</v>
      </c>
      <c r="J221" s="48">
        <v>172</v>
      </c>
      <c r="K221" s="49">
        <v>207.03</v>
      </c>
      <c r="L221" s="48">
        <v>11.83</v>
      </c>
    </row>
    <row r="222" spans="1:12" ht="15" x14ac:dyDescent="0.25">
      <c r="A222" s="25"/>
      <c r="B222" s="16"/>
      <c r="C222" s="11"/>
      <c r="D222" s="6" t="s">
        <v>21</v>
      </c>
      <c r="E222" s="50" t="s">
        <v>154</v>
      </c>
      <c r="F222" s="51" t="s">
        <v>83</v>
      </c>
      <c r="G222" s="51" t="s">
        <v>78</v>
      </c>
      <c r="H222" s="51" t="s">
        <v>57</v>
      </c>
      <c r="I222" s="51"/>
      <c r="J222" s="51" t="s">
        <v>155</v>
      </c>
      <c r="K222" s="52" t="s">
        <v>92</v>
      </c>
      <c r="L222" s="51">
        <v>11.5</v>
      </c>
    </row>
    <row r="223" spans="1:12" ht="15" x14ac:dyDescent="0.25">
      <c r="A223" s="25"/>
      <c r="B223" s="16"/>
      <c r="C223" s="11"/>
      <c r="D223" s="7" t="s">
        <v>22</v>
      </c>
      <c r="E223" s="50" t="s">
        <v>188</v>
      </c>
      <c r="F223" s="51" t="s">
        <v>80</v>
      </c>
      <c r="G223" s="51">
        <v>2</v>
      </c>
      <c r="H223" s="51">
        <v>2</v>
      </c>
      <c r="I223" s="51">
        <v>17</v>
      </c>
      <c r="J223" s="51">
        <v>86</v>
      </c>
      <c r="K223" s="52">
        <v>378</v>
      </c>
      <c r="L223" s="51">
        <v>4.08</v>
      </c>
    </row>
    <row r="224" spans="1:12" ht="15" x14ac:dyDescent="0.25">
      <c r="A224" s="25"/>
      <c r="B224" s="16"/>
      <c r="C224" s="11"/>
      <c r="D224" s="7" t="s">
        <v>32</v>
      </c>
      <c r="E224" s="50" t="s">
        <v>51</v>
      </c>
      <c r="F224" s="51" t="s">
        <v>83</v>
      </c>
      <c r="G224" s="51" t="s">
        <v>81</v>
      </c>
      <c r="H224" s="51" t="s">
        <v>79</v>
      </c>
      <c r="I224" s="51" t="s">
        <v>84</v>
      </c>
      <c r="J224" s="51" t="s">
        <v>85</v>
      </c>
      <c r="K224" s="52" t="s">
        <v>86</v>
      </c>
      <c r="L224" s="51">
        <v>4.05</v>
      </c>
    </row>
    <row r="225" spans="1:12" ht="15" x14ac:dyDescent="0.25">
      <c r="A225" s="25"/>
      <c r="B225" s="16"/>
      <c r="C225" s="11"/>
      <c r="D225" s="7" t="s">
        <v>24</v>
      </c>
      <c r="E225" s="50" t="s">
        <v>52</v>
      </c>
      <c r="F225" s="51" t="s">
        <v>87</v>
      </c>
      <c r="G225" s="51" t="s">
        <v>79</v>
      </c>
      <c r="H225" s="51"/>
      <c r="I225" s="51" t="s">
        <v>88</v>
      </c>
      <c r="J225" s="51" t="s">
        <v>89</v>
      </c>
      <c r="K225" s="52" t="s">
        <v>90</v>
      </c>
      <c r="L225" s="51">
        <v>15</v>
      </c>
    </row>
    <row r="226" spans="1:12" ht="15" x14ac:dyDescent="0.25">
      <c r="A226" s="25"/>
      <c r="B226" s="16"/>
      <c r="C226" s="11"/>
      <c r="D226" s="6" t="s">
        <v>38</v>
      </c>
      <c r="E226" s="50" t="s">
        <v>49</v>
      </c>
      <c r="F226" s="51" t="s">
        <v>92</v>
      </c>
      <c r="G226" s="51"/>
      <c r="H226" s="51">
        <v>5</v>
      </c>
      <c r="I226" s="51"/>
      <c r="J226" s="51" t="s">
        <v>147</v>
      </c>
      <c r="K226" s="52" t="s">
        <v>82</v>
      </c>
      <c r="L226" s="51">
        <v>6.93</v>
      </c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F221+F222+F223+F224+F225+F226</f>
        <v>595</v>
      </c>
      <c r="G228" s="21">
        <f t="shared" ref="G228:J228" si="84">G221+G222+G223+G224+G225+G226</f>
        <v>15</v>
      </c>
      <c r="H228" s="21">
        <f t="shared" si="84"/>
        <v>17</v>
      </c>
      <c r="I228" s="21">
        <f t="shared" si="84"/>
        <v>76</v>
      </c>
      <c r="J228" s="21">
        <f t="shared" si="84"/>
        <v>549</v>
      </c>
      <c r="K228" s="27"/>
      <c r="L228" s="21">
        <f t="shared" ref="L228:L270" si="85">SUM(L221:L227)</f>
        <v>53.389999999999993</v>
      </c>
    </row>
    <row r="229" spans="1:12" ht="15" x14ac:dyDescent="0.25">
      <c r="A229" s="28">
        <f>A221</f>
        <v>1</v>
      </c>
      <c r="B229" s="14">
        <f>B221</f>
        <v>6</v>
      </c>
      <c r="C229" s="10" t="s">
        <v>25</v>
      </c>
      <c r="D229" s="12" t="s">
        <v>24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6"/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6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6"/>
      <c r="B232" s="18"/>
      <c r="C232" s="8"/>
      <c r="D232" s="19" t="s">
        <v>39</v>
      </c>
      <c r="E232" s="9"/>
      <c r="F232" s="21">
        <f>SUM(F229:F231)</f>
        <v>0</v>
      </c>
      <c r="G232" s="21">
        <f t="shared" ref="G232" si="86">SUM(G229:G231)</f>
        <v>0</v>
      </c>
      <c r="H232" s="21">
        <f t="shared" ref="H232" si="87">SUM(H229:H231)</f>
        <v>0</v>
      </c>
      <c r="I232" s="21">
        <f t="shared" ref="I232" si="88">SUM(I229:I231)</f>
        <v>0</v>
      </c>
      <c r="J232" s="21">
        <f t="shared" ref="J232" si="89">SUM(J229:J231)</f>
        <v>0</v>
      </c>
      <c r="K232" s="27"/>
      <c r="L232" s="21">
        <f t="shared" ref="L232" ca="1" si="90">SUM(L229:L237)</f>
        <v>0</v>
      </c>
    </row>
    <row r="233" spans="1:12" ht="15" x14ac:dyDescent="0.25">
      <c r="A233" s="28">
        <f>A221</f>
        <v>1</v>
      </c>
      <c r="B233" s="14">
        <f>B221</f>
        <v>6</v>
      </c>
      <c r="C233" s="10" t="s">
        <v>26</v>
      </c>
      <c r="D233" s="7" t="s">
        <v>27</v>
      </c>
      <c r="E233" s="50" t="s">
        <v>163</v>
      </c>
      <c r="F233" s="51" t="s">
        <v>94</v>
      </c>
      <c r="G233" s="51">
        <v>2</v>
      </c>
      <c r="H233" s="51">
        <v>4</v>
      </c>
      <c r="I233" s="51">
        <v>9</v>
      </c>
      <c r="J233" s="51">
        <v>64</v>
      </c>
      <c r="K233" s="52">
        <v>190</v>
      </c>
      <c r="L233" s="51">
        <v>9.44</v>
      </c>
    </row>
    <row r="234" spans="1:12" ht="15" x14ac:dyDescent="0.25">
      <c r="A234" s="25"/>
      <c r="B234" s="16"/>
      <c r="C234" s="11"/>
      <c r="D234" s="7" t="s">
        <v>28</v>
      </c>
      <c r="E234" s="50" t="s">
        <v>213</v>
      </c>
      <c r="F234" s="51">
        <v>250</v>
      </c>
      <c r="G234" s="51">
        <v>4</v>
      </c>
      <c r="H234" s="51">
        <v>3</v>
      </c>
      <c r="I234" s="51">
        <v>8</v>
      </c>
      <c r="J234" s="51">
        <v>74</v>
      </c>
      <c r="K234" s="52">
        <v>60.01</v>
      </c>
      <c r="L234" s="51">
        <v>29.96</v>
      </c>
    </row>
    <row r="235" spans="1:12" ht="15" x14ac:dyDescent="0.25">
      <c r="A235" s="25"/>
      <c r="B235" s="16"/>
      <c r="C235" s="11"/>
      <c r="D235" s="7" t="s">
        <v>29</v>
      </c>
      <c r="E235" s="50" t="s">
        <v>214</v>
      </c>
      <c r="F235" s="51">
        <v>95</v>
      </c>
      <c r="G235" s="51">
        <v>12</v>
      </c>
      <c r="H235" s="51">
        <v>12</v>
      </c>
      <c r="I235" s="51">
        <v>17</v>
      </c>
      <c r="J235" s="51">
        <v>367</v>
      </c>
      <c r="K235" s="52">
        <v>368.02</v>
      </c>
      <c r="L235" s="51">
        <v>35.76</v>
      </c>
    </row>
    <row r="236" spans="1:12" ht="15" x14ac:dyDescent="0.25">
      <c r="A236" s="25"/>
      <c r="B236" s="16"/>
      <c r="C236" s="11"/>
      <c r="D236" s="7" t="s">
        <v>30</v>
      </c>
      <c r="E236" s="50" t="s">
        <v>169</v>
      </c>
      <c r="F236" s="51">
        <v>155</v>
      </c>
      <c r="G236" s="51">
        <v>3</v>
      </c>
      <c r="H236" s="51">
        <v>7</v>
      </c>
      <c r="I236" s="51">
        <v>19</v>
      </c>
      <c r="J236" s="51">
        <v>148</v>
      </c>
      <c r="K236" s="52">
        <v>158.02000000000001</v>
      </c>
      <c r="L236" s="51">
        <v>14.35</v>
      </c>
    </row>
    <row r="237" spans="1:12" ht="15" x14ac:dyDescent="0.25">
      <c r="A237" s="25"/>
      <c r="B237" s="16"/>
      <c r="C237" s="11"/>
      <c r="D237" s="7" t="s">
        <v>31</v>
      </c>
      <c r="E237" s="50" t="s">
        <v>122</v>
      </c>
      <c r="F237" s="51" t="s">
        <v>80</v>
      </c>
      <c r="G237" s="51">
        <v>1</v>
      </c>
      <c r="H237" s="51"/>
      <c r="I237" s="51">
        <v>21</v>
      </c>
      <c r="J237" s="51">
        <v>74</v>
      </c>
      <c r="K237" s="52">
        <v>310.01</v>
      </c>
      <c r="L237" s="51">
        <v>6.65</v>
      </c>
    </row>
    <row r="238" spans="1:12" ht="15" x14ac:dyDescent="0.25">
      <c r="A238" s="25"/>
      <c r="B238" s="16"/>
      <c r="C238" s="11"/>
      <c r="D238" s="7" t="s">
        <v>32</v>
      </c>
      <c r="E238" s="50" t="s">
        <v>99</v>
      </c>
      <c r="F238" s="51" t="s">
        <v>83</v>
      </c>
      <c r="G238" s="51">
        <v>2</v>
      </c>
      <c r="H238" s="51"/>
      <c r="I238" s="51">
        <v>22</v>
      </c>
      <c r="J238" s="51" t="s">
        <v>106</v>
      </c>
      <c r="K238" s="52" t="s">
        <v>107</v>
      </c>
      <c r="L238" s="51">
        <v>2.76</v>
      </c>
    </row>
    <row r="239" spans="1:12" ht="15" x14ac:dyDescent="0.25">
      <c r="A239" s="25"/>
      <c r="B239" s="16"/>
      <c r="C239" s="11"/>
      <c r="D239" s="7" t="s">
        <v>33</v>
      </c>
      <c r="E239" s="50" t="s">
        <v>54</v>
      </c>
      <c r="F239" s="51" t="s">
        <v>83</v>
      </c>
      <c r="G239" s="51">
        <v>2</v>
      </c>
      <c r="H239" s="51"/>
      <c r="I239" s="51">
        <v>15</v>
      </c>
      <c r="J239" s="51" t="s">
        <v>108</v>
      </c>
      <c r="K239" s="52" t="s">
        <v>107</v>
      </c>
      <c r="L239" s="51">
        <v>2.44</v>
      </c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F233+F234+F235+F236+F237+F238+F239</f>
        <v>860</v>
      </c>
      <c r="G242" s="21">
        <f t="shared" ref="G242:J242" si="91">G233+G234+G235+G236+G237+G238+G239</f>
        <v>26</v>
      </c>
      <c r="H242" s="21">
        <f t="shared" si="91"/>
        <v>26</v>
      </c>
      <c r="I242" s="21">
        <f t="shared" si="91"/>
        <v>111</v>
      </c>
      <c r="J242" s="21">
        <f t="shared" si="91"/>
        <v>893</v>
      </c>
      <c r="K242" s="27"/>
      <c r="L242" s="21">
        <f>L233+L234+L235+L236+L237+L238+L239</f>
        <v>101.36</v>
      </c>
    </row>
    <row r="243" spans="1:12" ht="15" x14ac:dyDescent="0.25">
      <c r="A243" s="28">
        <f>A221</f>
        <v>1</v>
      </c>
      <c r="B243" s="14">
        <f>B221</f>
        <v>6</v>
      </c>
      <c r="C243" s="10" t="s">
        <v>34</v>
      </c>
      <c r="D243" s="12" t="s">
        <v>35</v>
      </c>
      <c r="E243" s="50" t="s">
        <v>215</v>
      </c>
      <c r="F243" s="51">
        <v>60</v>
      </c>
      <c r="G243" s="51">
        <v>4</v>
      </c>
      <c r="H243" s="51">
        <v>3</v>
      </c>
      <c r="I243" s="51">
        <v>45</v>
      </c>
      <c r="J243" s="51">
        <v>220</v>
      </c>
      <c r="K243" s="52">
        <v>411.03</v>
      </c>
      <c r="L243" s="51">
        <v>10.48</v>
      </c>
    </row>
    <row r="244" spans="1:12" ht="15" x14ac:dyDescent="0.25">
      <c r="A244" s="25"/>
      <c r="B244" s="16"/>
      <c r="C244" s="11"/>
      <c r="D244" s="12" t="s">
        <v>31</v>
      </c>
      <c r="E244" s="50" t="s">
        <v>69</v>
      </c>
      <c r="F244" s="51" t="s">
        <v>80</v>
      </c>
      <c r="G244" s="51" t="s">
        <v>79</v>
      </c>
      <c r="H244" s="51"/>
      <c r="I244" s="51" t="s">
        <v>84</v>
      </c>
      <c r="J244" s="51" t="s">
        <v>157</v>
      </c>
      <c r="K244" s="52" t="s">
        <v>107</v>
      </c>
      <c r="L244" s="51">
        <v>15</v>
      </c>
    </row>
    <row r="245" spans="1:12" ht="15" x14ac:dyDescent="0.25">
      <c r="A245" s="25"/>
      <c r="B245" s="16"/>
      <c r="C245" s="11"/>
      <c r="D245" s="6" t="s">
        <v>32</v>
      </c>
      <c r="E245" s="50" t="s">
        <v>216</v>
      </c>
      <c r="F245" s="51">
        <v>40</v>
      </c>
      <c r="G245" s="51">
        <v>5</v>
      </c>
      <c r="H245" s="51">
        <v>7</v>
      </c>
      <c r="I245" s="51">
        <v>15</v>
      </c>
      <c r="J245" s="51">
        <v>146</v>
      </c>
      <c r="K245" s="52">
        <v>1.02</v>
      </c>
      <c r="L245" s="51">
        <v>9.58</v>
      </c>
    </row>
    <row r="246" spans="1:12" ht="15" x14ac:dyDescent="0.25">
      <c r="A246" s="25"/>
      <c r="B246" s="16"/>
      <c r="C246" s="11"/>
      <c r="D246" s="6"/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6"/>
      <c r="B247" s="18"/>
      <c r="C247" s="8"/>
      <c r="D247" s="19" t="s">
        <v>39</v>
      </c>
      <c r="E247" s="9"/>
      <c r="F247" s="21">
        <f>F243+F244+F245</f>
        <v>300</v>
      </c>
      <c r="G247" s="21">
        <f t="shared" ref="G247:J247" si="92">G243+G244+G245</f>
        <v>10</v>
      </c>
      <c r="H247" s="21">
        <f t="shared" si="92"/>
        <v>10</v>
      </c>
      <c r="I247" s="21">
        <f t="shared" si="92"/>
        <v>80</v>
      </c>
      <c r="J247" s="21">
        <f t="shared" si="92"/>
        <v>458</v>
      </c>
      <c r="K247" s="27"/>
      <c r="L247" s="21">
        <f>L243+L244+L245</f>
        <v>35.06</v>
      </c>
    </row>
    <row r="248" spans="1:12" ht="15" x14ac:dyDescent="0.25">
      <c r="A248" s="28">
        <f>A221</f>
        <v>1</v>
      </c>
      <c r="B248" s="14">
        <f>B221</f>
        <v>6</v>
      </c>
      <c r="C248" s="10" t="s">
        <v>36</v>
      </c>
      <c r="D248" s="7" t="s">
        <v>21</v>
      </c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7" t="s">
        <v>30</v>
      </c>
      <c r="E249" s="50" t="s">
        <v>97</v>
      </c>
      <c r="F249" s="51">
        <v>150</v>
      </c>
      <c r="G249" s="51">
        <v>5</v>
      </c>
      <c r="H249" s="51">
        <v>4</v>
      </c>
      <c r="I249" s="51">
        <v>32</v>
      </c>
      <c r="J249" s="51">
        <v>189</v>
      </c>
      <c r="K249" s="52">
        <v>227</v>
      </c>
      <c r="L249" s="51">
        <v>5.5</v>
      </c>
    </row>
    <row r="250" spans="1:12" ht="15" x14ac:dyDescent="0.25">
      <c r="A250" s="25"/>
      <c r="B250" s="16"/>
      <c r="C250" s="11"/>
      <c r="D250" s="7" t="s">
        <v>31</v>
      </c>
      <c r="E250" s="50" t="s">
        <v>114</v>
      </c>
      <c r="F250" s="51" t="s">
        <v>80</v>
      </c>
      <c r="G250" s="51"/>
      <c r="H250" s="51"/>
      <c r="I250" s="51" t="s">
        <v>115</v>
      </c>
      <c r="J250" s="51">
        <v>35</v>
      </c>
      <c r="K250" s="52">
        <v>376</v>
      </c>
      <c r="L250" s="51">
        <v>0.94</v>
      </c>
    </row>
    <row r="251" spans="1:12" ht="15" x14ac:dyDescent="0.25">
      <c r="A251" s="25"/>
      <c r="B251" s="16"/>
      <c r="C251" s="11"/>
      <c r="D251" s="7" t="s">
        <v>32</v>
      </c>
      <c r="E251" s="50" t="s">
        <v>99</v>
      </c>
      <c r="F251" s="51">
        <v>40</v>
      </c>
      <c r="G251" s="51">
        <v>3</v>
      </c>
      <c r="H251" s="51"/>
      <c r="I251" s="51">
        <v>19</v>
      </c>
      <c r="J251" s="51">
        <v>89</v>
      </c>
      <c r="K251" s="52">
        <v>389</v>
      </c>
      <c r="L251" s="51">
        <v>2.76</v>
      </c>
    </row>
    <row r="252" spans="1:12" ht="15" x14ac:dyDescent="0.25">
      <c r="A252" s="25"/>
      <c r="B252" s="16"/>
      <c r="C252" s="11"/>
      <c r="D252" s="6" t="s">
        <v>33</v>
      </c>
      <c r="E252" s="50" t="s">
        <v>54</v>
      </c>
      <c r="F252" s="51">
        <v>40</v>
      </c>
      <c r="G252" s="51">
        <v>3</v>
      </c>
      <c r="H252" s="51"/>
      <c r="I252" s="51">
        <v>13</v>
      </c>
      <c r="J252" s="51">
        <v>77</v>
      </c>
      <c r="K252" s="52">
        <v>389</v>
      </c>
      <c r="L252" s="51">
        <v>2.44</v>
      </c>
    </row>
    <row r="253" spans="1:12" ht="15" x14ac:dyDescent="0.25">
      <c r="A253" s="25"/>
      <c r="B253" s="16"/>
      <c r="C253" s="11"/>
      <c r="D253" s="6" t="s">
        <v>29</v>
      </c>
      <c r="E253" s="50" t="s">
        <v>174</v>
      </c>
      <c r="F253" s="51">
        <v>110</v>
      </c>
      <c r="G253" s="51">
        <v>10</v>
      </c>
      <c r="H253" s="51">
        <v>12</v>
      </c>
      <c r="I253" s="51">
        <v>12</v>
      </c>
      <c r="J253" s="51">
        <v>200</v>
      </c>
      <c r="K253" s="52">
        <v>108</v>
      </c>
      <c r="L253" s="51">
        <v>46.57</v>
      </c>
    </row>
    <row r="254" spans="1:12" ht="15" x14ac:dyDescent="0.25">
      <c r="A254" s="26"/>
      <c r="B254" s="18"/>
      <c r="C254" s="8"/>
      <c r="D254" s="19" t="s">
        <v>39</v>
      </c>
      <c r="E254" s="9"/>
      <c r="F254" s="21">
        <f>F249+F250+F251+F252+F253</f>
        <v>540</v>
      </c>
      <c r="G254" s="21">
        <f t="shared" ref="G254:J254" si="93">G249+G250+G251+G252+G253</f>
        <v>21</v>
      </c>
      <c r="H254" s="21">
        <f t="shared" si="93"/>
        <v>16</v>
      </c>
      <c r="I254" s="21">
        <f t="shared" si="93"/>
        <v>85</v>
      </c>
      <c r="J254" s="21">
        <f t="shared" si="93"/>
        <v>590</v>
      </c>
      <c r="K254" s="27"/>
      <c r="L254" s="21">
        <f>L249+L250+L251+L252+L253</f>
        <v>58.21</v>
      </c>
    </row>
    <row r="255" spans="1:12" ht="15" x14ac:dyDescent="0.25">
      <c r="A255" s="28">
        <f>A221</f>
        <v>1</v>
      </c>
      <c r="B255" s="14">
        <f>B221</f>
        <v>6</v>
      </c>
      <c r="C255" s="10" t="s">
        <v>37</v>
      </c>
      <c r="D255" s="12" t="s">
        <v>38</v>
      </c>
      <c r="E255" s="50" t="s">
        <v>120</v>
      </c>
      <c r="F255" s="51" t="s">
        <v>80</v>
      </c>
      <c r="G255" s="51" t="s">
        <v>56</v>
      </c>
      <c r="H255" s="51" t="s">
        <v>78</v>
      </c>
      <c r="I255" s="51" t="s">
        <v>59</v>
      </c>
      <c r="J255" s="51" t="s">
        <v>152</v>
      </c>
      <c r="K255" s="52" t="s">
        <v>153</v>
      </c>
      <c r="L255" s="51">
        <v>16.559999999999999</v>
      </c>
    </row>
    <row r="256" spans="1:12" ht="15" x14ac:dyDescent="0.25">
      <c r="A256" s="25"/>
      <c r="B256" s="16"/>
      <c r="C256" s="11"/>
      <c r="D256" s="12" t="s">
        <v>35</v>
      </c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12" t="s">
        <v>31</v>
      </c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5"/>
      <c r="B258" s="16"/>
      <c r="C258" s="11"/>
      <c r="D258" s="12" t="s">
        <v>24</v>
      </c>
      <c r="E258" s="50"/>
      <c r="F258" s="51"/>
      <c r="G258" s="51"/>
      <c r="H258" s="51"/>
      <c r="I258" s="51"/>
      <c r="J258" s="51"/>
      <c r="K258" s="52"/>
      <c r="L258" s="51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6"/>
      <c r="B261" s="18"/>
      <c r="C261" s="8"/>
      <c r="D261" s="20" t="s">
        <v>39</v>
      </c>
      <c r="E261" s="9"/>
      <c r="F261" s="21" t="str">
        <f>F255</f>
        <v>200</v>
      </c>
      <c r="G261" s="21" t="str">
        <f t="shared" ref="G261:J261" si="94">G255</f>
        <v>6</v>
      </c>
      <c r="H261" s="21" t="str">
        <f t="shared" si="94"/>
        <v>5</v>
      </c>
      <c r="I261" s="21" t="str">
        <f t="shared" si="94"/>
        <v>7</v>
      </c>
      <c r="J261" s="21" t="str">
        <f t="shared" si="94"/>
        <v>126</v>
      </c>
      <c r="K261" s="27"/>
      <c r="L261" s="21">
        <f>L255</f>
        <v>16.559999999999999</v>
      </c>
    </row>
    <row r="262" spans="1:12" ht="15.75" customHeight="1" x14ac:dyDescent="0.2">
      <c r="A262" s="31">
        <f>A221</f>
        <v>1</v>
      </c>
      <c r="B262" s="32">
        <f>B221</f>
        <v>6</v>
      </c>
      <c r="C262" s="61" t="s">
        <v>4</v>
      </c>
      <c r="D262" s="62"/>
      <c r="E262" s="33"/>
      <c r="F262" s="34">
        <f>F228+F232+F242+F247+F254+F261</f>
        <v>2495</v>
      </c>
      <c r="G262" s="34">
        <f t="shared" ref="G262" si="95">G228+G232+G242+G247+G254+G261</f>
        <v>78</v>
      </c>
      <c r="H262" s="34">
        <f t="shared" ref="H262" si="96">H228+H232+H242+H247+H254+H261</f>
        <v>74</v>
      </c>
      <c r="I262" s="34">
        <f t="shared" ref="I262" si="97">I228+I232+I242+I247+I254+I261</f>
        <v>359</v>
      </c>
      <c r="J262" s="34">
        <f t="shared" ref="J262" si="98">J228+J232+J242+J247+J254+J261</f>
        <v>2616</v>
      </c>
      <c r="K262" s="35"/>
      <c r="L262" s="34">
        <f>L228+L242+L247+L254+L261</f>
        <v>264.58</v>
      </c>
    </row>
    <row r="263" spans="1:12" ht="15" x14ac:dyDescent="0.25">
      <c r="A263" s="22">
        <v>1</v>
      </c>
      <c r="B263" s="23">
        <v>7</v>
      </c>
      <c r="C263" s="24" t="s">
        <v>20</v>
      </c>
      <c r="D263" s="5" t="s">
        <v>21</v>
      </c>
      <c r="E263" s="47" t="s">
        <v>178</v>
      </c>
      <c r="F263" s="48">
        <v>205</v>
      </c>
      <c r="G263" s="48">
        <v>7</v>
      </c>
      <c r="H263" s="48">
        <v>7</v>
      </c>
      <c r="I263" s="48">
        <v>30</v>
      </c>
      <c r="J263" s="48">
        <v>259</v>
      </c>
      <c r="K263" s="49">
        <v>183</v>
      </c>
      <c r="L263" s="48">
        <v>14.52</v>
      </c>
    </row>
    <row r="264" spans="1:12" ht="15" x14ac:dyDescent="0.25">
      <c r="A264" s="25"/>
      <c r="B264" s="16"/>
      <c r="C264" s="11"/>
      <c r="D264" s="6" t="s">
        <v>21</v>
      </c>
      <c r="E264" s="50" t="s">
        <v>217</v>
      </c>
      <c r="F264" s="51">
        <v>50</v>
      </c>
      <c r="G264" s="51">
        <v>5</v>
      </c>
      <c r="H264" s="51">
        <v>5</v>
      </c>
      <c r="I264" s="51" t="s">
        <v>79</v>
      </c>
      <c r="J264" s="51">
        <v>92</v>
      </c>
      <c r="K264" s="52">
        <v>215.01</v>
      </c>
      <c r="L264" s="51">
        <v>14.27</v>
      </c>
    </row>
    <row r="265" spans="1:12" ht="15" x14ac:dyDescent="0.25">
      <c r="A265" s="25"/>
      <c r="B265" s="16"/>
      <c r="C265" s="11"/>
      <c r="D265" s="7" t="s">
        <v>22</v>
      </c>
      <c r="E265" s="50" t="s">
        <v>66</v>
      </c>
      <c r="F265" s="51" t="s">
        <v>80</v>
      </c>
      <c r="G265" s="51">
        <v>2</v>
      </c>
      <c r="H265" s="51">
        <v>2</v>
      </c>
      <c r="I265" s="51">
        <v>14</v>
      </c>
      <c r="J265" s="51">
        <v>103</v>
      </c>
      <c r="K265" s="52">
        <v>306</v>
      </c>
      <c r="L265" s="51">
        <v>7.92</v>
      </c>
    </row>
    <row r="266" spans="1:12" ht="15" x14ac:dyDescent="0.25">
      <c r="A266" s="25"/>
      <c r="B266" s="16"/>
      <c r="C266" s="11"/>
      <c r="D266" s="7" t="s">
        <v>32</v>
      </c>
      <c r="E266" s="50" t="s">
        <v>51</v>
      </c>
      <c r="F266" s="51" t="s">
        <v>83</v>
      </c>
      <c r="G266" s="51">
        <v>2</v>
      </c>
      <c r="H266" s="51" t="s">
        <v>79</v>
      </c>
      <c r="I266" s="51">
        <v>18</v>
      </c>
      <c r="J266" s="51" t="s">
        <v>85</v>
      </c>
      <c r="K266" s="52" t="s">
        <v>86</v>
      </c>
      <c r="L266" s="51">
        <v>4.05</v>
      </c>
    </row>
    <row r="267" spans="1:12" ht="15" x14ac:dyDescent="0.25">
      <c r="A267" s="25"/>
      <c r="B267" s="16"/>
      <c r="C267" s="11"/>
      <c r="D267" s="7" t="s">
        <v>24</v>
      </c>
      <c r="E267" s="50" t="s">
        <v>52</v>
      </c>
      <c r="F267" s="51" t="s">
        <v>87</v>
      </c>
      <c r="G267" s="51" t="s">
        <v>79</v>
      </c>
      <c r="H267" s="51"/>
      <c r="I267" s="51" t="s">
        <v>88</v>
      </c>
      <c r="J267" s="51" t="s">
        <v>89</v>
      </c>
      <c r="K267" s="52" t="s">
        <v>90</v>
      </c>
      <c r="L267" s="51">
        <v>15</v>
      </c>
    </row>
    <row r="268" spans="1:12" ht="15" x14ac:dyDescent="0.25">
      <c r="A268" s="25"/>
      <c r="B268" s="16"/>
      <c r="C268" s="11"/>
      <c r="D268" s="6" t="s">
        <v>38</v>
      </c>
      <c r="E268" s="50" t="s">
        <v>49</v>
      </c>
      <c r="F268" s="51" t="s">
        <v>92</v>
      </c>
      <c r="G268" s="51"/>
      <c r="H268" s="51">
        <v>3</v>
      </c>
      <c r="I268" s="51"/>
      <c r="J268" s="51" t="s">
        <v>147</v>
      </c>
      <c r="K268" s="52" t="s">
        <v>82</v>
      </c>
      <c r="L268" s="51">
        <v>6.93</v>
      </c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F263+F264+F265+F266+F267+F268</f>
        <v>655</v>
      </c>
      <c r="G270" s="21">
        <f t="shared" ref="G270:J270" si="99">G263+G264+G265+G266+G267+G268</f>
        <v>17</v>
      </c>
      <c r="H270" s="21">
        <f t="shared" si="99"/>
        <v>18</v>
      </c>
      <c r="I270" s="21">
        <f t="shared" si="99"/>
        <v>78</v>
      </c>
      <c r="J270" s="21">
        <f t="shared" si="99"/>
        <v>686</v>
      </c>
      <c r="K270" s="27"/>
      <c r="L270" s="21">
        <f t="shared" si="85"/>
        <v>62.69</v>
      </c>
    </row>
    <row r="271" spans="1:12" ht="15" x14ac:dyDescent="0.25">
      <c r="A271" s="28">
        <f>A263</f>
        <v>1</v>
      </c>
      <c r="B271" s="14">
        <f>B263</f>
        <v>7</v>
      </c>
      <c r="C271" s="10" t="s">
        <v>25</v>
      </c>
      <c r="D271" s="12" t="s">
        <v>24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6"/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6"/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6"/>
      <c r="B274" s="18"/>
      <c r="C274" s="8"/>
      <c r="D274" s="19" t="s">
        <v>39</v>
      </c>
      <c r="E274" s="9"/>
      <c r="F274" s="21">
        <f>SUM(F271:F273)</f>
        <v>0</v>
      </c>
      <c r="G274" s="21">
        <f t="shared" ref="G274" si="100">SUM(G271:G273)</f>
        <v>0</v>
      </c>
      <c r="H274" s="21">
        <f t="shared" ref="H274" si="101">SUM(H271:H273)</f>
        <v>0</v>
      </c>
      <c r="I274" s="21">
        <f t="shared" ref="I274" si="102">SUM(I271:I273)</f>
        <v>0</v>
      </c>
      <c r="J274" s="21">
        <f t="shared" ref="J274" si="103">SUM(J271:J273)</f>
        <v>0</v>
      </c>
      <c r="K274" s="27"/>
      <c r="L274" s="21">
        <f t="shared" ref="L274" ca="1" si="104">SUM(L271:L279)</f>
        <v>0</v>
      </c>
    </row>
    <row r="275" spans="1:12" ht="15" x14ac:dyDescent="0.25">
      <c r="A275" s="28">
        <f>A263</f>
        <v>1</v>
      </c>
      <c r="B275" s="14">
        <f>B263</f>
        <v>7</v>
      </c>
      <c r="C275" s="10" t="s">
        <v>26</v>
      </c>
      <c r="D275" s="7" t="s">
        <v>27</v>
      </c>
      <c r="E275" s="50" t="s">
        <v>201</v>
      </c>
      <c r="F275" s="51" t="s">
        <v>94</v>
      </c>
      <c r="G275" s="51"/>
      <c r="H275" s="51">
        <v>1</v>
      </c>
      <c r="I275" s="51">
        <v>8</v>
      </c>
      <c r="J275" s="51">
        <v>26</v>
      </c>
      <c r="K275" s="52">
        <v>52.01</v>
      </c>
      <c r="L275" s="51">
        <v>6.01</v>
      </c>
    </row>
    <row r="276" spans="1:12" ht="15" x14ac:dyDescent="0.25">
      <c r="A276" s="25"/>
      <c r="B276" s="16"/>
      <c r="C276" s="11"/>
      <c r="D276" s="7" t="s">
        <v>28</v>
      </c>
      <c r="E276" s="50" t="s">
        <v>158</v>
      </c>
      <c r="F276" s="51" t="s">
        <v>123</v>
      </c>
      <c r="G276" s="51" t="s">
        <v>58</v>
      </c>
      <c r="H276" s="51" t="s">
        <v>57</v>
      </c>
      <c r="I276" s="51" t="s">
        <v>124</v>
      </c>
      <c r="J276" s="51" t="s">
        <v>159</v>
      </c>
      <c r="K276" s="52" t="s">
        <v>160</v>
      </c>
      <c r="L276" s="51">
        <v>25.95</v>
      </c>
    </row>
    <row r="277" spans="1:12" ht="15" x14ac:dyDescent="0.25">
      <c r="A277" s="25"/>
      <c r="B277" s="16"/>
      <c r="C277" s="11"/>
      <c r="D277" s="7" t="s">
        <v>29</v>
      </c>
      <c r="E277" s="50" t="s">
        <v>148</v>
      </c>
      <c r="F277" s="51">
        <v>95</v>
      </c>
      <c r="G277" s="51">
        <v>14</v>
      </c>
      <c r="H277" s="51">
        <v>16</v>
      </c>
      <c r="I277" s="51">
        <v>14</v>
      </c>
      <c r="J277" s="51">
        <v>366</v>
      </c>
      <c r="K277" s="52">
        <v>268.08</v>
      </c>
      <c r="L277" s="51">
        <v>35.94</v>
      </c>
    </row>
    <row r="278" spans="1:12" ht="15" x14ac:dyDescent="0.25">
      <c r="A278" s="25"/>
      <c r="B278" s="16"/>
      <c r="C278" s="11"/>
      <c r="D278" s="7" t="s">
        <v>30</v>
      </c>
      <c r="E278" s="50" t="s">
        <v>110</v>
      </c>
      <c r="F278" s="51">
        <v>150</v>
      </c>
      <c r="G278" s="51">
        <v>4</v>
      </c>
      <c r="H278" s="51">
        <v>5</v>
      </c>
      <c r="I278" s="51">
        <v>25</v>
      </c>
      <c r="J278" s="51">
        <v>209</v>
      </c>
      <c r="K278" s="52">
        <v>512</v>
      </c>
      <c r="L278" s="51">
        <v>9.15</v>
      </c>
    </row>
    <row r="279" spans="1:12" ht="15" x14ac:dyDescent="0.25">
      <c r="A279" s="25"/>
      <c r="B279" s="16"/>
      <c r="C279" s="11"/>
      <c r="D279" s="7" t="s">
        <v>31</v>
      </c>
      <c r="E279" s="50" t="s">
        <v>53</v>
      </c>
      <c r="F279" s="51" t="s">
        <v>80</v>
      </c>
      <c r="G279" s="51"/>
      <c r="H279" s="51"/>
      <c r="I279" s="51" t="s">
        <v>119</v>
      </c>
      <c r="J279" s="51" t="s">
        <v>161</v>
      </c>
      <c r="K279" s="52" t="s">
        <v>162</v>
      </c>
      <c r="L279" s="51">
        <v>6.55</v>
      </c>
    </row>
    <row r="280" spans="1:12" ht="15" x14ac:dyDescent="0.25">
      <c r="A280" s="25"/>
      <c r="B280" s="16"/>
      <c r="C280" s="11"/>
      <c r="D280" s="7" t="s">
        <v>32</v>
      </c>
      <c r="E280" s="50" t="s">
        <v>99</v>
      </c>
      <c r="F280" s="51" t="s">
        <v>83</v>
      </c>
      <c r="G280" s="51" t="s">
        <v>81</v>
      </c>
      <c r="H280" s="51"/>
      <c r="I280" s="51">
        <v>17</v>
      </c>
      <c r="J280" s="51" t="s">
        <v>106</v>
      </c>
      <c r="K280" s="52" t="s">
        <v>107</v>
      </c>
      <c r="L280" s="51">
        <v>2.76</v>
      </c>
    </row>
    <row r="281" spans="1:12" ht="15" x14ac:dyDescent="0.25">
      <c r="A281" s="25"/>
      <c r="B281" s="16"/>
      <c r="C281" s="11"/>
      <c r="D281" s="7" t="s">
        <v>33</v>
      </c>
      <c r="E281" s="50" t="s">
        <v>54</v>
      </c>
      <c r="F281" s="51" t="s">
        <v>83</v>
      </c>
      <c r="G281" s="51" t="s">
        <v>81</v>
      </c>
      <c r="H281" s="51"/>
      <c r="I281" s="51" t="s">
        <v>102</v>
      </c>
      <c r="J281" s="51" t="s">
        <v>108</v>
      </c>
      <c r="K281" s="52" t="s">
        <v>107</v>
      </c>
      <c r="L281" s="51">
        <v>2.44</v>
      </c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F275+F276+F277+F278+F279+F280+F281</f>
        <v>875</v>
      </c>
      <c r="G284" s="21">
        <f t="shared" ref="G284:J284" si="105">G275+G276+G277+G278+G279+G280+G281</f>
        <v>26</v>
      </c>
      <c r="H284" s="21">
        <f t="shared" si="105"/>
        <v>26</v>
      </c>
      <c r="I284" s="21">
        <f t="shared" si="105"/>
        <v>110</v>
      </c>
      <c r="J284" s="21">
        <f t="shared" si="105"/>
        <v>945</v>
      </c>
      <c r="K284" s="27"/>
      <c r="L284" s="21">
        <f>L275+L276+L277+L278+L279+L280+L281</f>
        <v>88.800000000000011</v>
      </c>
    </row>
    <row r="285" spans="1:12" ht="15" x14ac:dyDescent="0.25">
      <c r="A285" s="28">
        <f>A263</f>
        <v>1</v>
      </c>
      <c r="B285" s="14">
        <f>B263</f>
        <v>7</v>
      </c>
      <c r="C285" s="10" t="s">
        <v>34</v>
      </c>
      <c r="D285" s="12" t="s">
        <v>35</v>
      </c>
      <c r="E285" s="50" t="s">
        <v>109</v>
      </c>
      <c r="F285" s="51">
        <v>100</v>
      </c>
      <c r="G285" s="51">
        <v>6</v>
      </c>
      <c r="H285" s="51">
        <v>17</v>
      </c>
      <c r="I285" s="51">
        <v>68</v>
      </c>
      <c r="J285" s="51">
        <v>440</v>
      </c>
      <c r="K285" s="52">
        <v>0.04</v>
      </c>
      <c r="L285" s="51">
        <v>12.01</v>
      </c>
    </row>
    <row r="286" spans="1:12" ht="15" x14ac:dyDescent="0.25">
      <c r="A286" s="25"/>
      <c r="B286" s="16"/>
      <c r="C286" s="11"/>
      <c r="D286" s="12" t="s">
        <v>31</v>
      </c>
      <c r="E286" s="50" t="s">
        <v>63</v>
      </c>
      <c r="F286" s="51" t="s">
        <v>80</v>
      </c>
      <c r="G286" s="51"/>
      <c r="H286" s="51"/>
      <c r="I286" s="51" t="s">
        <v>115</v>
      </c>
      <c r="J286" s="51">
        <v>38</v>
      </c>
      <c r="K286" s="52">
        <v>4</v>
      </c>
      <c r="L286" s="51">
        <v>2.68</v>
      </c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6"/>
      <c r="B289" s="18"/>
      <c r="C289" s="8"/>
      <c r="D289" s="19" t="s">
        <v>39</v>
      </c>
      <c r="E289" s="9"/>
      <c r="F289" s="21">
        <f>F285+F286</f>
        <v>300</v>
      </c>
      <c r="G289" s="21">
        <f t="shared" ref="G289:J289" si="106">G285+G286</f>
        <v>6</v>
      </c>
      <c r="H289" s="21">
        <f t="shared" si="106"/>
        <v>17</v>
      </c>
      <c r="I289" s="21">
        <f t="shared" si="106"/>
        <v>77</v>
      </c>
      <c r="J289" s="21">
        <f t="shared" si="106"/>
        <v>478</v>
      </c>
      <c r="K289" s="27"/>
      <c r="L289" s="21">
        <f>L285+L286</f>
        <v>14.69</v>
      </c>
    </row>
    <row r="290" spans="1:12" ht="15" x14ac:dyDescent="0.25">
      <c r="A290" s="28">
        <f>A263</f>
        <v>1</v>
      </c>
      <c r="B290" s="14">
        <f>B263</f>
        <v>7</v>
      </c>
      <c r="C290" s="10" t="s">
        <v>36</v>
      </c>
      <c r="D290" s="7" t="s">
        <v>21</v>
      </c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7" t="s">
        <v>30</v>
      </c>
      <c r="E291" s="50" t="s">
        <v>121</v>
      </c>
      <c r="F291" s="51" t="s">
        <v>87</v>
      </c>
      <c r="G291" s="51">
        <v>3</v>
      </c>
      <c r="H291" s="51">
        <v>6</v>
      </c>
      <c r="I291" s="51">
        <v>22</v>
      </c>
      <c r="J291" s="51">
        <v>157</v>
      </c>
      <c r="K291" s="52">
        <v>146</v>
      </c>
      <c r="L291" s="51">
        <v>13.77</v>
      </c>
    </row>
    <row r="292" spans="1:12" ht="15" x14ac:dyDescent="0.25">
      <c r="A292" s="25"/>
      <c r="B292" s="16"/>
      <c r="C292" s="11"/>
      <c r="D292" s="7" t="s">
        <v>31</v>
      </c>
      <c r="E292" s="50" t="s">
        <v>114</v>
      </c>
      <c r="F292" s="51" t="s">
        <v>80</v>
      </c>
      <c r="G292" s="51"/>
      <c r="H292" s="51"/>
      <c r="I292" s="51">
        <v>9</v>
      </c>
      <c r="J292" s="51">
        <v>35</v>
      </c>
      <c r="K292" s="52">
        <v>376</v>
      </c>
      <c r="L292" s="51">
        <v>0.94</v>
      </c>
    </row>
    <row r="293" spans="1:12" ht="15" x14ac:dyDescent="0.25">
      <c r="A293" s="25"/>
      <c r="B293" s="16"/>
      <c r="C293" s="11"/>
      <c r="D293" s="7" t="s">
        <v>32</v>
      </c>
      <c r="E293" s="50" t="s">
        <v>218</v>
      </c>
      <c r="F293" s="51">
        <v>40</v>
      </c>
      <c r="G293" s="51">
        <v>5</v>
      </c>
      <c r="H293" s="51">
        <v>7</v>
      </c>
      <c r="I293" s="51">
        <v>15</v>
      </c>
      <c r="J293" s="51">
        <v>146</v>
      </c>
      <c r="K293" s="52">
        <v>1.02</v>
      </c>
      <c r="L293" s="51">
        <v>9.58</v>
      </c>
    </row>
    <row r="294" spans="1:12" ht="15" x14ac:dyDescent="0.25">
      <c r="A294" s="25"/>
      <c r="B294" s="16"/>
      <c r="C294" s="11"/>
      <c r="D294" s="6" t="s">
        <v>33</v>
      </c>
      <c r="E294" s="50" t="s">
        <v>54</v>
      </c>
      <c r="F294" s="51">
        <v>40</v>
      </c>
      <c r="G294" s="51">
        <v>3</v>
      </c>
      <c r="H294" s="51"/>
      <c r="I294" s="51">
        <v>13</v>
      </c>
      <c r="J294" s="51">
        <v>77</v>
      </c>
      <c r="K294" s="52">
        <v>389</v>
      </c>
      <c r="L294" s="51">
        <v>2.44</v>
      </c>
    </row>
    <row r="295" spans="1:12" ht="15" x14ac:dyDescent="0.25">
      <c r="A295" s="25"/>
      <c r="B295" s="16"/>
      <c r="C295" s="11"/>
      <c r="D295" s="6" t="s">
        <v>29</v>
      </c>
      <c r="E295" s="50" t="s">
        <v>61</v>
      </c>
      <c r="F295" s="51">
        <v>90</v>
      </c>
      <c r="G295" s="51">
        <v>13</v>
      </c>
      <c r="H295" s="51">
        <v>9</v>
      </c>
      <c r="I295" s="51">
        <v>8</v>
      </c>
      <c r="J295" s="51">
        <v>166</v>
      </c>
      <c r="K295" s="52">
        <v>330</v>
      </c>
      <c r="L295" s="51">
        <v>30.48</v>
      </c>
    </row>
    <row r="296" spans="1:12" ht="15" x14ac:dyDescent="0.25">
      <c r="A296" s="26"/>
      <c r="B296" s="18"/>
      <c r="C296" s="8"/>
      <c r="D296" s="19" t="s">
        <v>39</v>
      </c>
      <c r="E296" s="9"/>
      <c r="F296" s="21">
        <f>F291+F292+F293+F294+F295</f>
        <v>520</v>
      </c>
      <c r="G296" s="21">
        <f t="shared" ref="G296:J296" si="107">G291+G292+G293+G294+G295</f>
        <v>24</v>
      </c>
      <c r="H296" s="21">
        <f t="shared" si="107"/>
        <v>22</v>
      </c>
      <c r="I296" s="21">
        <f t="shared" si="107"/>
        <v>67</v>
      </c>
      <c r="J296" s="21">
        <f t="shared" si="107"/>
        <v>581</v>
      </c>
      <c r="K296" s="27"/>
      <c r="L296" s="21">
        <f>L291+L292+L293+L294+L295</f>
        <v>57.21</v>
      </c>
    </row>
    <row r="297" spans="1:12" ht="15" x14ac:dyDescent="0.25">
      <c r="A297" s="28">
        <f>A263</f>
        <v>1</v>
      </c>
      <c r="B297" s="14">
        <f>B263</f>
        <v>7</v>
      </c>
      <c r="C297" s="10" t="s">
        <v>37</v>
      </c>
      <c r="D297" s="12" t="s">
        <v>38</v>
      </c>
      <c r="E297" s="50" t="s">
        <v>120</v>
      </c>
      <c r="F297" s="51" t="s">
        <v>80</v>
      </c>
      <c r="G297" s="51" t="s">
        <v>56</v>
      </c>
      <c r="H297" s="51" t="s">
        <v>78</v>
      </c>
      <c r="I297" s="51" t="s">
        <v>59</v>
      </c>
      <c r="J297" s="51" t="s">
        <v>152</v>
      </c>
      <c r="K297" s="52" t="s">
        <v>153</v>
      </c>
      <c r="L297" s="51">
        <v>16.559999999999999</v>
      </c>
    </row>
    <row r="298" spans="1:12" ht="15" x14ac:dyDescent="0.25">
      <c r="A298" s="25"/>
      <c r="B298" s="16"/>
      <c r="C298" s="11"/>
      <c r="D298" s="12" t="s">
        <v>35</v>
      </c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5"/>
      <c r="B299" s="16"/>
      <c r="C299" s="11"/>
      <c r="D299" s="12" t="s">
        <v>31</v>
      </c>
      <c r="E299" s="50"/>
      <c r="F299" s="51"/>
      <c r="G299" s="51"/>
      <c r="H299" s="51"/>
      <c r="I299" s="51"/>
      <c r="J299" s="51"/>
      <c r="K299" s="52"/>
      <c r="L299" s="51"/>
    </row>
    <row r="300" spans="1:12" ht="15" x14ac:dyDescent="0.25">
      <c r="A300" s="25"/>
      <c r="B300" s="16"/>
      <c r="C300" s="11"/>
      <c r="D300" s="12" t="s">
        <v>24</v>
      </c>
      <c r="E300" s="50"/>
      <c r="F300" s="51"/>
      <c r="G300" s="51"/>
      <c r="H300" s="51"/>
      <c r="I300" s="51"/>
      <c r="J300" s="51"/>
      <c r="K300" s="52"/>
      <c r="L300" s="51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6"/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6"/>
      <c r="B303" s="18"/>
      <c r="C303" s="8"/>
      <c r="D303" s="20" t="s">
        <v>39</v>
      </c>
      <c r="E303" s="9"/>
      <c r="F303" s="21" t="str">
        <f>F297</f>
        <v>200</v>
      </c>
      <c r="G303" s="21" t="str">
        <f t="shared" ref="G303:J303" si="108">G297</f>
        <v>6</v>
      </c>
      <c r="H303" s="21" t="str">
        <f t="shared" si="108"/>
        <v>5</v>
      </c>
      <c r="I303" s="21" t="str">
        <f t="shared" si="108"/>
        <v>7</v>
      </c>
      <c r="J303" s="21" t="str">
        <f t="shared" si="108"/>
        <v>126</v>
      </c>
      <c r="K303" s="27"/>
      <c r="L303" s="21">
        <f>L297</f>
        <v>16.559999999999999</v>
      </c>
    </row>
    <row r="304" spans="1:12" ht="15.75" customHeight="1" x14ac:dyDescent="0.2">
      <c r="A304" s="31">
        <f>A263</f>
        <v>1</v>
      </c>
      <c r="B304" s="32">
        <f>B263</f>
        <v>7</v>
      </c>
      <c r="C304" s="61" t="s">
        <v>4</v>
      </c>
      <c r="D304" s="62"/>
      <c r="E304" s="33"/>
      <c r="F304" s="34">
        <f>F270+F274+F284+F289+F296+F303</f>
        <v>2550</v>
      </c>
      <c r="G304" s="34">
        <f t="shared" ref="G304" si="109">G270+G274+G284+G289+G296+G303</f>
        <v>79</v>
      </c>
      <c r="H304" s="34">
        <f t="shared" ref="H304" si="110">H270+H274+H284+H289+H296+H303</f>
        <v>88</v>
      </c>
      <c r="I304" s="34">
        <f t="shared" ref="I304" si="111">I270+I274+I284+I289+I296+I303</f>
        <v>339</v>
      </c>
      <c r="J304" s="34">
        <f t="shared" ref="J304" si="112">J270+J274+J284+J289+J296+J303</f>
        <v>2816</v>
      </c>
      <c r="K304" s="35"/>
      <c r="L304" s="34">
        <f>L270+L284+L289+L296+L303</f>
        <v>239.95000000000002</v>
      </c>
    </row>
    <row r="305" spans="1:12" ht="15" x14ac:dyDescent="0.25">
      <c r="A305" s="22">
        <v>2</v>
      </c>
      <c r="B305" s="23">
        <v>1</v>
      </c>
      <c r="C305" s="24" t="s">
        <v>20</v>
      </c>
      <c r="D305" s="5" t="s">
        <v>21</v>
      </c>
      <c r="E305" s="47" t="s">
        <v>189</v>
      </c>
      <c r="F305" s="48" t="s">
        <v>71</v>
      </c>
      <c r="G305" s="48">
        <v>6</v>
      </c>
      <c r="H305" s="48">
        <v>5</v>
      </c>
      <c r="I305" s="48">
        <v>24</v>
      </c>
      <c r="J305" s="48">
        <v>172</v>
      </c>
      <c r="K305" s="49">
        <v>207.03</v>
      </c>
      <c r="L305" s="48">
        <v>11.83</v>
      </c>
    </row>
    <row r="306" spans="1:12" ht="15" x14ac:dyDescent="0.25">
      <c r="A306" s="25"/>
      <c r="B306" s="16"/>
      <c r="C306" s="11"/>
      <c r="D306" s="59" t="s">
        <v>21</v>
      </c>
      <c r="E306" s="50" t="s">
        <v>219</v>
      </c>
      <c r="F306" s="51">
        <v>53</v>
      </c>
      <c r="G306" s="51">
        <v>6</v>
      </c>
      <c r="H306" s="51">
        <v>7</v>
      </c>
      <c r="I306" s="51">
        <v>5</v>
      </c>
      <c r="J306" s="51">
        <v>108</v>
      </c>
      <c r="K306" s="52">
        <v>234</v>
      </c>
      <c r="L306" s="51">
        <v>15.46</v>
      </c>
    </row>
    <row r="307" spans="1:12" ht="15" x14ac:dyDescent="0.25">
      <c r="A307" s="25"/>
      <c r="B307" s="16"/>
      <c r="C307" s="11"/>
      <c r="D307" s="7" t="s">
        <v>22</v>
      </c>
      <c r="E307" s="50" t="s">
        <v>114</v>
      </c>
      <c r="F307" s="51" t="s">
        <v>80</v>
      </c>
      <c r="G307" s="51"/>
      <c r="H307" s="51"/>
      <c r="I307" s="51">
        <v>9</v>
      </c>
      <c r="J307" s="51">
        <v>35</v>
      </c>
      <c r="K307" s="52">
        <v>376</v>
      </c>
      <c r="L307" s="51">
        <v>0.94</v>
      </c>
    </row>
    <row r="308" spans="1:12" ht="15" x14ac:dyDescent="0.25">
      <c r="A308" s="25"/>
      <c r="B308" s="16"/>
      <c r="C308" s="11"/>
      <c r="D308" s="60" t="s">
        <v>32</v>
      </c>
      <c r="E308" s="50" t="s">
        <v>51</v>
      </c>
      <c r="F308" s="51" t="s">
        <v>83</v>
      </c>
      <c r="G308" s="51" t="s">
        <v>81</v>
      </c>
      <c r="H308" s="51" t="s">
        <v>79</v>
      </c>
      <c r="I308" s="51" t="s">
        <v>84</v>
      </c>
      <c r="J308" s="51" t="s">
        <v>85</v>
      </c>
      <c r="K308" s="52" t="s">
        <v>86</v>
      </c>
      <c r="L308" s="51">
        <v>4.05</v>
      </c>
    </row>
    <row r="309" spans="1:12" ht="15" x14ac:dyDescent="0.25">
      <c r="A309" s="25"/>
      <c r="B309" s="16"/>
      <c r="C309" s="11"/>
      <c r="D309" s="7" t="s">
        <v>24</v>
      </c>
      <c r="E309" s="50" t="s">
        <v>52</v>
      </c>
      <c r="F309" s="51" t="s">
        <v>87</v>
      </c>
      <c r="G309" s="51" t="s">
        <v>79</v>
      </c>
      <c r="H309" s="51"/>
      <c r="I309" s="51" t="s">
        <v>88</v>
      </c>
      <c r="J309" s="51" t="s">
        <v>89</v>
      </c>
      <c r="K309" s="52" t="s">
        <v>90</v>
      </c>
      <c r="L309" s="51">
        <v>15</v>
      </c>
    </row>
    <row r="310" spans="1:12" ht="15" x14ac:dyDescent="0.25">
      <c r="A310" s="25"/>
      <c r="B310" s="16"/>
      <c r="C310" s="11"/>
      <c r="D310" s="6" t="s">
        <v>38</v>
      </c>
      <c r="E310" s="50" t="s">
        <v>49</v>
      </c>
      <c r="F310" s="51" t="s">
        <v>92</v>
      </c>
      <c r="G310" s="51"/>
      <c r="H310" s="51">
        <v>3</v>
      </c>
      <c r="I310" s="51"/>
      <c r="J310" s="51" t="s">
        <v>147</v>
      </c>
      <c r="K310" s="52" t="s">
        <v>82</v>
      </c>
      <c r="L310" s="51">
        <v>6.93</v>
      </c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F305+F306+F307+F308+F309+F310</f>
        <v>608</v>
      </c>
      <c r="G312" s="21">
        <f t="shared" ref="G312:J312" si="113">G305+G306+G307+G308+G309+G310</f>
        <v>16</v>
      </c>
      <c r="H312" s="21">
        <f t="shared" si="113"/>
        <v>16</v>
      </c>
      <c r="I312" s="21">
        <f t="shared" si="113"/>
        <v>73</v>
      </c>
      <c r="J312" s="21">
        <f t="shared" si="113"/>
        <v>547</v>
      </c>
      <c r="K312" s="27"/>
      <c r="L312" s="21">
        <f t="shared" ref="L312:L355" si="114">SUM(L305:L311)</f>
        <v>54.21</v>
      </c>
    </row>
    <row r="313" spans="1:12" ht="15" x14ac:dyDescent="0.25">
      <c r="A313" s="28">
        <f>A305</f>
        <v>2</v>
      </c>
      <c r="B313" s="14">
        <f>B305</f>
        <v>1</v>
      </c>
      <c r="C313" s="10" t="s">
        <v>25</v>
      </c>
      <c r="D313" s="12" t="s">
        <v>24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6"/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6"/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6"/>
      <c r="B316" s="18"/>
      <c r="C316" s="8"/>
      <c r="D316" s="19" t="s">
        <v>39</v>
      </c>
      <c r="E316" s="9"/>
      <c r="F316" s="21">
        <f>SUM(F313:F315)</f>
        <v>0</v>
      </c>
      <c r="G316" s="21">
        <f t="shared" ref="G316" si="115">SUM(G313:G315)</f>
        <v>0</v>
      </c>
      <c r="H316" s="21">
        <f t="shared" ref="H316" si="116">SUM(H313:H315)</f>
        <v>0</v>
      </c>
      <c r="I316" s="21">
        <f t="shared" ref="I316" si="117">SUM(I313:I315)</f>
        <v>0</v>
      </c>
      <c r="J316" s="21">
        <f t="shared" ref="J316" si="118">SUM(J313:J315)</f>
        <v>0</v>
      </c>
      <c r="K316" s="27"/>
      <c r="L316" s="21">
        <f t="shared" ref="L316" ca="1" si="119">SUM(L313:L321)</f>
        <v>0</v>
      </c>
    </row>
    <row r="317" spans="1:12" ht="15" x14ac:dyDescent="0.25">
      <c r="A317" s="28">
        <f>A305</f>
        <v>2</v>
      </c>
      <c r="B317" s="14">
        <f>B305</f>
        <v>1</v>
      </c>
      <c r="C317" s="10" t="s">
        <v>26</v>
      </c>
      <c r="D317" s="7" t="s">
        <v>27</v>
      </c>
      <c r="E317" s="50" t="s">
        <v>220</v>
      </c>
      <c r="F317" s="51">
        <v>60</v>
      </c>
      <c r="G317" s="51"/>
      <c r="H317" s="51"/>
      <c r="I317" s="51">
        <v>9</v>
      </c>
      <c r="J317" s="51">
        <v>25</v>
      </c>
      <c r="K317" s="52"/>
      <c r="L317" s="51">
        <v>20.7</v>
      </c>
    </row>
    <row r="318" spans="1:12" ht="25.5" x14ac:dyDescent="0.25">
      <c r="A318" s="25"/>
      <c r="B318" s="16"/>
      <c r="C318" s="11"/>
      <c r="D318" s="7" t="s">
        <v>28</v>
      </c>
      <c r="E318" s="50" t="s">
        <v>221</v>
      </c>
      <c r="F318" s="51" t="s">
        <v>123</v>
      </c>
      <c r="G318" s="51">
        <v>4</v>
      </c>
      <c r="H318" s="51">
        <v>5</v>
      </c>
      <c r="I318" s="51">
        <v>12</v>
      </c>
      <c r="J318" s="51">
        <v>133</v>
      </c>
      <c r="K318" s="52">
        <v>58.03</v>
      </c>
      <c r="L318" s="51">
        <v>29.51</v>
      </c>
    </row>
    <row r="319" spans="1:12" ht="15" x14ac:dyDescent="0.25">
      <c r="A319" s="25"/>
      <c r="B319" s="16"/>
      <c r="C319" s="11"/>
      <c r="D319" s="7" t="s">
        <v>29</v>
      </c>
      <c r="E319" s="50" t="s">
        <v>222</v>
      </c>
      <c r="F319" s="51">
        <v>95</v>
      </c>
      <c r="G319" s="51">
        <v>14</v>
      </c>
      <c r="H319" s="51">
        <v>17</v>
      </c>
      <c r="I319" s="51">
        <v>7</v>
      </c>
      <c r="J319" s="51">
        <v>419</v>
      </c>
      <c r="K319" s="52">
        <v>268.16000000000003</v>
      </c>
      <c r="L319" s="51">
        <v>51.03</v>
      </c>
    </row>
    <row r="320" spans="1:12" ht="15" x14ac:dyDescent="0.25">
      <c r="A320" s="25"/>
      <c r="B320" s="16"/>
      <c r="C320" s="11"/>
      <c r="D320" s="7" t="s">
        <v>30</v>
      </c>
      <c r="E320" s="50" t="s">
        <v>97</v>
      </c>
      <c r="F320" s="51" t="s">
        <v>87</v>
      </c>
      <c r="G320" s="51">
        <v>3</v>
      </c>
      <c r="H320" s="51">
        <v>4</v>
      </c>
      <c r="I320" s="51">
        <v>32</v>
      </c>
      <c r="J320" s="51">
        <v>189</v>
      </c>
      <c r="K320" s="52">
        <v>227</v>
      </c>
      <c r="L320" s="51">
        <v>5.5</v>
      </c>
    </row>
    <row r="321" spans="1:12" ht="15" x14ac:dyDescent="0.25">
      <c r="A321" s="25"/>
      <c r="B321" s="16"/>
      <c r="C321" s="11"/>
      <c r="D321" s="7" t="s">
        <v>31</v>
      </c>
      <c r="E321" s="50" t="s">
        <v>149</v>
      </c>
      <c r="F321" s="51" t="s">
        <v>80</v>
      </c>
      <c r="G321" s="51">
        <v>1</v>
      </c>
      <c r="H321" s="51"/>
      <c r="I321" s="51">
        <v>20</v>
      </c>
      <c r="J321" s="51">
        <v>88</v>
      </c>
      <c r="K321" s="52">
        <v>388</v>
      </c>
      <c r="L321" s="51">
        <v>5.77</v>
      </c>
    </row>
    <row r="322" spans="1:12" ht="15" x14ac:dyDescent="0.25">
      <c r="A322" s="25"/>
      <c r="B322" s="16"/>
      <c r="C322" s="11"/>
      <c r="D322" s="7" t="s">
        <v>32</v>
      </c>
      <c r="E322" s="50" t="s">
        <v>99</v>
      </c>
      <c r="F322" s="51" t="s">
        <v>83</v>
      </c>
      <c r="G322" s="51">
        <v>2</v>
      </c>
      <c r="H322" s="51"/>
      <c r="I322" s="51" t="s">
        <v>101</v>
      </c>
      <c r="J322" s="51" t="s">
        <v>106</v>
      </c>
      <c r="K322" s="52" t="s">
        <v>107</v>
      </c>
      <c r="L322" s="51">
        <v>2.76</v>
      </c>
    </row>
    <row r="323" spans="1:12" ht="15" x14ac:dyDescent="0.25">
      <c r="A323" s="25"/>
      <c r="B323" s="16"/>
      <c r="C323" s="11"/>
      <c r="D323" s="7" t="s">
        <v>33</v>
      </c>
      <c r="E323" s="50" t="s">
        <v>54</v>
      </c>
      <c r="F323" s="51" t="s">
        <v>83</v>
      </c>
      <c r="G323" s="51">
        <v>2</v>
      </c>
      <c r="H323" s="51"/>
      <c r="I323" s="51" t="s">
        <v>102</v>
      </c>
      <c r="J323" s="51" t="s">
        <v>108</v>
      </c>
      <c r="K323" s="52" t="s">
        <v>107</v>
      </c>
      <c r="L323" s="51">
        <v>2.44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F317+F318+F319+F320+F321+F322+F323</f>
        <v>855</v>
      </c>
      <c r="G326" s="21">
        <f t="shared" ref="G326:J326" si="120">G317+G318+G319+G320+G321+G322+G323</f>
        <v>26</v>
      </c>
      <c r="H326" s="21">
        <f t="shared" si="120"/>
        <v>26</v>
      </c>
      <c r="I326" s="21">
        <f t="shared" si="120"/>
        <v>112</v>
      </c>
      <c r="J326" s="21">
        <f t="shared" si="120"/>
        <v>1020</v>
      </c>
      <c r="K326" s="27"/>
      <c r="L326" s="21">
        <f>L317+L318+L319+L320+L321+L322+L323</f>
        <v>117.71000000000001</v>
      </c>
    </row>
    <row r="327" spans="1:12" ht="15" x14ac:dyDescent="0.25">
      <c r="A327" s="28">
        <f>A305</f>
        <v>2</v>
      </c>
      <c r="B327" s="14">
        <f>B305</f>
        <v>1</v>
      </c>
      <c r="C327" s="10" t="s">
        <v>34</v>
      </c>
      <c r="D327" s="12" t="s">
        <v>35</v>
      </c>
      <c r="E327" s="50" t="s">
        <v>223</v>
      </c>
      <c r="F327" s="51" t="s">
        <v>100</v>
      </c>
      <c r="G327" s="51">
        <v>5</v>
      </c>
      <c r="H327" s="51">
        <v>10</v>
      </c>
      <c r="I327" s="51">
        <v>70</v>
      </c>
      <c r="J327" s="51">
        <v>280</v>
      </c>
      <c r="K327" s="52">
        <v>411.02</v>
      </c>
      <c r="L327" s="51">
        <v>17.46</v>
      </c>
    </row>
    <row r="328" spans="1:12" ht="15" x14ac:dyDescent="0.25">
      <c r="A328" s="25"/>
      <c r="B328" s="16"/>
      <c r="C328" s="11"/>
      <c r="D328" s="12" t="s">
        <v>31</v>
      </c>
      <c r="E328" s="50" t="s">
        <v>69</v>
      </c>
      <c r="F328" s="51" t="s">
        <v>80</v>
      </c>
      <c r="G328" s="51">
        <v>1</v>
      </c>
      <c r="H328" s="51"/>
      <c r="I328" s="51">
        <v>20</v>
      </c>
      <c r="J328" s="51">
        <v>92</v>
      </c>
      <c r="K328" s="52">
        <v>389</v>
      </c>
      <c r="L328" s="51">
        <v>15</v>
      </c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6"/>
      <c r="B331" s="18"/>
      <c r="C331" s="8"/>
      <c r="D331" s="19" t="s">
        <v>39</v>
      </c>
      <c r="E331" s="9"/>
      <c r="F331" s="21">
        <f>F327+F328</f>
        <v>300</v>
      </c>
      <c r="G331" s="21">
        <f t="shared" ref="G331:J331" si="121">G327+G328</f>
        <v>6</v>
      </c>
      <c r="H331" s="21">
        <f t="shared" si="121"/>
        <v>10</v>
      </c>
      <c r="I331" s="21">
        <f t="shared" si="121"/>
        <v>90</v>
      </c>
      <c r="J331" s="21">
        <f t="shared" si="121"/>
        <v>372</v>
      </c>
      <c r="K331" s="27"/>
      <c r="L331" s="21">
        <f>L327+L328</f>
        <v>32.46</v>
      </c>
    </row>
    <row r="332" spans="1:12" ht="15" x14ac:dyDescent="0.25">
      <c r="A332" s="28">
        <f>A305</f>
        <v>2</v>
      </c>
      <c r="B332" s="14">
        <f>B305</f>
        <v>1</v>
      </c>
      <c r="C332" s="10" t="s">
        <v>36</v>
      </c>
      <c r="D332" s="7" t="s">
        <v>21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7" t="s">
        <v>30</v>
      </c>
      <c r="E333" s="50" t="s">
        <v>62</v>
      </c>
      <c r="F333" s="51">
        <v>155</v>
      </c>
      <c r="G333" s="51">
        <v>3</v>
      </c>
      <c r="H333" s="51">
        <v>5</v>
      </c>
      <c r="I333" s="51">
        <v>23</v>
      </c>
      <c r="J333" s="51">
        <v>151</v>
      </c>
      <c r="K333" s="52">
        <v>144</v>
      </c>
      <c r="L333" s="51">
        <v>14.17</v>
      </c>
    </row>
    <row r="334" spans="1:12" ht="15" x14ac:dyDescent="0.25">
      <c r="A334" s="25"/>
      <c r="B334" s="16"/>
      <c r="C334" s="11"/>
      <c r="D334" s="7" t="s">
        <v>31</v>
      </c>
      <c r="E334" s="50" t="s">
        <v>63</v>
      </c>
      <c r="F334" s="51" t="s">
        <v>80</v>
      </c>
      <c r="G334" s="51"/>
      <c r="H334" s="51"/>
      <c r="I334" s="51" t="s">
        <v>115</v>
      </c>
      <c r="J334" s="51">
        <v>38</v>
      </c>
      <c r="K334" s="52">
        <v>4</v>
      </c>
      <c r="L334" s="51">
        <v>2.68</v>
      </c>
    </row>
    <row r="335" spans="1:12" ht="15" x14ac:dyDescent="0.25">
      <c r="A335" s="25"/>
      <c r="B335" s="16"/>
      <c r="C335" s="11"/>
      <c r="D335" s="60" t="s">
        <v>32</v>
      </c>
      <c r="E335" s="50" t="s">
        <v>218</v>
      </c>
      <c r="F335" s="51">
        <v>40</v>
      </c>
      <c r="G335" s="51">
        <v>5</v>
      </c>
      <c r="H335" s="51">
        <v>7</v>
      </c>
      <c r="I335" s="51">
        <v>15</v>
      </c>
      <c r="J335" s="51">
        <v>146</v>
      </c>
      <c r="K335" s="52">
        <v>1.02</v>
      </c>
      <c r="L335" s="51">
        <v>9.58</v>
      </c>
    </row>
    <row r="336" spans="1:12" ht="15" x14ac:dyDescent="0.25">
      <c r="A336" s="25"/>
      <c r="B336" s="16"/>
      <c r="C336" s="11"/>
      <c r="D336" s="60" t="s">
        <v>33</v>
      </c>
      <c r="E336" s="50" t="s">
        <v>54</v>
      </c>
      <c r="F336" s="51">
        <v>40</v>
      </c>
      <c r="G336" s="51">
        <v>3</v>
      </c>
      <c r="H336" s="51"/>
      <c r="I336" s="51">
        <v>13</v>
      </c>
      <c r="J336" s="51">
        <v>77</v>
      </c>
      <c r="K336" s="52">
        <v>389</v>
      </c>
      <c r="L336" s="51">
        <v>2.44</v>
      </c>
    </row>
    <row r="337" spans="1:12" ht="15" x14ac:dyDescent="0.25">
      <c r="A337" s="25"/>
      <c r="B337" s="16"/>
      <c r="C337" s="11"/>
      <c r="D337" s="59" t="s">
        <v>27</v>
      </c>
      <c r="E337" s="50" t="s">
        <v>163</v>
      </c>
      <c r="F337" s="51">
        <v>80</v>
      </c>
      <c r="G337" s="51">
        <v>2</v>
      </c>
      <c r="H337" s="51">
        <v>4</v>
      </c>
      <c r="I337" s="51">
        <v>7</v>
      </c>
      <c r="J337" s="51">
        <v>64</v>
      </c>
      <c r="K337" s="52">
        <v>190</v>
      </c>
      <c r="L337" s="51">
        <v>9.44</v>
      </c>
    </row>
    <row r="338" spans="1:12" ht="15" x14ac:dyDescent="0.25">
      <c r="A338" s="25"/>
      <c r="B338" s="16"/>
      <c r="C338" s="11"/>
      <c r="D338" s="6" t="s">
        <v>29</v>
      </c>
      <c r="E338" s="50" t="s">
        <v>224</v>
      </c>
      <c r="F338" s="51">
        <v>100</v>
      </c>
      <c r="G338" s="51">
        <v>14</v>
      </c>
      <c r="H338" s="51">
        <v>12</v>
      </c>
      <c r="I338" s="51">
        <v>4</v>
      </c>
      <c r="J338" s="51">
        <v>187</v>
      </c>
      <c r="K338" s="52">
        <v>245.01</v>
      </c>
      <c r="L338" s="51">
        <v>52.5</v>
      </c>
    </row>
    <row r="339" spans="1:12" ht="15" x14ac:dyDescent="0.25">
      <c r="A339" s="26"/>
      <c r="B339" s="18"/>
      <c r="C339" s="8"/>
      <c r="D339" s="19" t="s">
        <v>39</v>
      </c>
      <c r="E339" s="9"/>
      <c r="F339" s="21">
        <f>F333+F334+F335+F336+F337+F338</f>
        <v>615</v>
      </c>
      <c r="G339" s="21">
        <f t="shared" ref="G339:J339" si="122">G333+G334+G335+G336+G337+G338</f>
        <v>27</v>
      </c>
      <c r="H339" s="21">
        <f t="shared" si="122"/>
        <v>28</v>
      </c>
      <c r="I339" s="21">
        <f t="shared" si="122"/>
        <v>71</v>
      </c>
      <c r="J339" s="21">
        <f t="shared" si="122"/>
        <v>663</v>
      </c>
      <c r="K339" s="27"/>
      <c r="L339" s="21">
        <f>L333+L334+L335+L336+L337+L338</f>
        <v>90.81</v>
      </c>
    </row>
    <row r="340" spans="1:12" ht="15" x14ac:dyDescent="0.25">
      <c r="A340" s="28">
        <f>A305</f>
        <v>2</v>
      </c>
      <c r="B340" s="14">
        <f>B305</f>
        <v>1</v>
      </c>
      <c r="C340" s="10" t="s">
        <v>37</v>
      </c>
      <c r="D340" s="12" t="s">
        <v>38</v>
      </c>
      <c r="E340" s="50" t="s">
        <v>167</v>
      </c>
      <c r="F340" s="51" t="s">
        <v>80</v>
      </c>
      <c r="G340" s="51" t="s">
        <v>56</v>
      </c>
      <c r="H340" s="51" t="s">
        <v>78</v>
      </c>
      <c r="I340" s="51" t="s">
        <v>72</v>
      </c>
      <c r="J340" s="51" t="s">
        <v>100</v>
      </c>
      <c r="K340" s="52" t="s">
        <v>143</v>
      </c>
      <c r="L340" s="51">
        <v>16.559999999999999</v>
      </c>
    </row>
    <row r="341" spans="1:12" ht="15" x14ac:dyDescent="0.25">
      <c r="A341" s="25"/>
      <c r="B341" s="16"/>
      <c r="C341" s="11"/>
      <c r="D341" s="12" t="s">
        <v>35</v>
      </c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5"/>
      <c r="B342" s="16"/>
      <c r="C342" s="11"/>
      <c r="D342" s="12" t="s">
        <v>31</v>
      </c>
      <c r="E342" s="50"/>
      <c r="F342" s="51"/>
      <c r="G342" s="51"/>
      <c r="H342" s="51"/>
      <c r="I342" s="51"/>
      <c r="J342" s="51"/>
      <c r="K342" s="52"/>
      <c r="L342" s="51"/>
    </row>
    <row r="343" spans="1:12" ht="15" x14ac:dyDescent="0.25">
      <c r="A343" s="25"/>
      <c r="B343" s="16"/>
      <c r="C343" s="11"/>
      <c r="D343" s="12" t="s">
        <v>24</v>
      </c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25"/>
      <c r="B344" s="16"/>
      <c r="C344" s="11"/>
      <c r="D344" s="6"/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25"/>
      <c r="B345" s="16"/>
      <c r="C345" s="11"/>
      <c r="D345" s="6"/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26"/>
      <c r="B346" s="18"/>
      <c r="C346" s="8"/>
      <c r="D346" s="20" t="s">
        <v>39</v>
      </c>
      <c r="E346" s="9"/>
      <c r="F346" s="21" t="str">
        <f>F340</f>
        <v>200</v>
      </c>
      <c r="G346" s="21" t="str">
        <f t="shared" ref="G346:J346" si="123">G340</f>
        <v>6</v>
      </c>
      <c r="H346" s="21" t="str">
        <f t="shared" si="123"/>
        <v>5</v>
      </c>
      <c r="I346" s="21" t="str">
        <f t="shared" si="123"/>
        <v>8</v>
      </c>
      <c r="J346" s="21" t="str">
        <f t="shared" si="123"/>
        <v>100</v>
      </c>
      <c r="K346" s="27"/>
      <c r="L346" s="21">
        <f>L340</f>
        <v>16.559999999999999</v>
      </c>
    </row>
    <row r="347" spans="1:12" ht="15.75" customHeight="1" x14ac:dyDescent="0.2">
      <c r="A347" s="31">
        <f>A305</f>
        <v>2</v>
      </c>
      <c r="B347" s="32">
        <f>B305</f>
        <v>1</v>
      </c>
      <c r="C347" s="61" t="s">
        <v>4</v>
      </c>
      <c r="D347" s="62"/>
      <c r="E347" s="33"/>
      <c r="F347" s="34">
        <f>F312+F316+F326+F331+F339+F346</f>
        <v>2578</v>
      </c>
      <c r="G347" s="34">
        <f>G312+G316+G326+G331+G339+G346</f>
        <v>81</v>
      </c>
      <c r="H347" s="34">
        <f>H312+H316+H326+H331+H339+H346</f>
        <v>85</v>
      </c>
      <c r="I347" s="34">
        <f>I312+I316+I326+I331+I339+I346</f>
        <v>354</v>
      </c>
      <c r="J347" s="34">
        <f>J312+J316+J326+J331+J339+J346</f>
        <v>2702</v>
      </c>
      <c r="K347" s="35"/>
      <c r="L347" s="34">
        <f>L312+L326+L331+L339+L346</f>
        <v>311.75000000000006</v>
      </c>
    </row>
    <row r="348" spans="1:12" ht="15" x14ac:dyDescent="0.25">
      <c r="A348" s="15">
        <v>2</v>
      </c>
      <c r="B348" s="16">
        <v>2</v>
      </c>
      <c r="C348" s="24" t="s">
        <v>20</v>
      </c>
      <c r="D348" s="5" t="s">
        <v>21</v>
      </c>
      <c r="E348" s="47" t="s">
        <v>182</v>
      </c>
      <c r="F348" s="48">
        <v>180</v>
      </c>
      <c r="G348" s="48">
        <v>11</v>
      </c>
      <c r="H348" s="48">
        <v>11</v>
      </c>
      <c r="I348" s="48">
        <v>30</v>
      </c>
      <c r="J348" s="48">
        <v>470</v>
      </c>
      <c r="K348" s="49">
        <v>239</v>
      </c>
      <c r="L348" s="48">
        <v>63.23</v>
      </c>
    </row>
    <row r="349" spans="1:12" ht="15" x14ac:dyDescent="0.25">
      <c r="A349" s="15"/>
      <c r="B349" s="16"/>
      <c r="C349" s="11"/>
      <c r="D349" s="59" t="s">
        <v>21</v>
      </c>
      <c r="E349" s="50" t="s">
        <v>154</v>
      </c>
      <c r="F349" s="51">
        <v>40</v>
      </c>
      <c r="G349" s="51">
        <v>2</v>
      </c>
      <c r="H349" s="51">
        <v>2</v>
      </c>
      <c r="I349" s="51"/>
      <c r="J349" s="51">
        <v>59</v>
      </c>
      <c r="K349" s="52">
        <v>10</v>
      </c>
      <c r="L349" s="51">
        <v>11.5</v>
      </c>
    </row>
    <row r="350" spans="1:12" ht="15" x14ac:dyDescent="0.25">
      <c r="A350" s="15"/>
      <c r="B350" s="16"/>
      <c r="C350" s="11"/>
      <c r="D350" s="7" t="s">
        <v>22</v>
      </c>
      <c r="E350" s="50" t="s">
        <v>66</v>
      </c>
      <c r="F350" s="51" t="s">
        <v>80</v>
      </c>
      <c r="G350" s="51">
        <v>2</v>
      </c>
      <c r="H350" s="51">
        <v>2</v>
      </c>
      <c r="I350" s="51">
        <v>14</v>
      </c>
      <c r="J350" s="51">
        <v>103</v>
      </c>
      <c r="K350" s="52">
        <v>306</v>
      </c>
      <c r="L350" s="51">
        <v>7.92</v>
      </c>
    </row>
    <row r="351" spans="1:12" ht="15" x14ac:dyDescent="0.25">
      <c r="A351" s="15"/>
      <c r="B351" s="16"/>
      <c r="C351" s="11"/>
      <c r="D351" s="60" t="s">
        <v>231</v>
      </c>
      <c r="E351" s="50" t="s">
        <v>51</v>
      </c>
      <c r="F351" s="51">
        <v>40</v>
      </c>
      <c r="G351" s="51">
        <v>1</v>
      </c>
      <c r="H351" s="51">
        <v>1</v>
      </c>
      <c r="I351" s="51">
        <v>20</v>
      </c>
      <c r="J351" s="51">
        <v>102</v>
      </c>
      <c r="K351" s="52">
        <v>0.08</v>
      </c>
      <c r="L351" s="51">
        <v>4.05</v>
      </c>
    </row>
    <row r="352" spans="1:12" ht="15" x14ac:dyDescent="0.25">
      <c r="A352" s="15"/>
      <c r="B352" s="16"/>
      <c r="C352" s="11"/>
      <c r="D352" s="7" t="s">
        <v>24</v>
      </c>
      <c r="E352" s="50" t="s">
        <v>52</v>
      </c>
      <c r="F352" s="51" t="s">
        <v>87</v>
      </c>
      <c r="G352" s="51" t="s">
        <v>79</v>
      </c>
      <c r="H352" s="51"/>
      <c r="I352" s="51" t="s">
        <v>88</v>
      </c>
      <c r="J352" s="51" t="s">
        <v>89</v>
      </c>
      <c r="K352" s="52" t="s">
        <v>90</v>
      </c>
      <c r="L352" s="51">
        <v>15</v>
      </c>
    </row>
    <row r="353" spans="1:12" ht="15" x14ac:dyDescent="0.25">
      <c r="A353" s="15"/>
      <c r="B353" s="16"/>
      <c r="C353" s="11"/>
      <c r="D353" s="59" t="s">
        <v>38</v>
      </c>
      <c r="E353" s="50" t="s">
        <v>49</v>
      </c>
      <c r="F353" s="51">
        <v>10</v>
      </c>
      <c r="G353" s="51"/>
      <c r="H353" s="51">
        <v>3</v>
      </c>
      <c r="I353" s="51"/>
      <c r="J353" s="51">
        <v>66</v>
      </c>
      <c r="K353" s="52">
        <v>14</v>
      </c>
      <c r="L353" s="51">
        <v>6.93</v>
      </c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7"/>
      <c r="B355" s="18"/>
      <c r="C355" s="8"/>
      <c r="D355" s="19" t="s">
        <v>39</v>
      </c>
      <c r="E355" s="9"/>
      <c r="F355" s="21">
        <f>F348+F349+F350+F351+F352+F353</f>
        <v>620</v>
      </c>
      <c r="G355" s="21">
        <f t="shared" ref="G355:J355" si="124">G348+G349+G350+G351+G352+G353</f>
        <v>17</v>
      </c>
      <c r="H355" s="21">
        <f t="shared" si="124"/>
        <v>19</v>
      </c>
      <c r="I355" s="21">
        <f t="shared" si="124"/>
        <v>79</v>
      </c>
      <c r="J355" s="21">
        <f t="shared" si="124"/>
        <v>864</v>
      </c>
      <c r="K355" s="27"/>
      <c r="L355" s="21">
        <f t="shared" si="114"/>
        <v>108.63</v>
      </c>
    </row>
    <row r="356" spans="1:12" ht="15" x14ac:dyDescent="0.25">
      <c r="A356" s="14">
        <f>A348</f>
        <v>2</v>
      </c>
      <c r="B356" s="14">
        <f>B348</f>
        <v>2</v>
      </c>
      <c r="C356" s="10" t="s">
        <v>25</v>
      </c>
      <c r="D356" s="12" t="s">
        <v>24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6"/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6"/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7"/>
      <c r="B359" s="18"/>
      <c r="C359" s="8"/>
      <c r="D359" s="19" t="s">
        <v>39</v>
      </c>
      <c r="E359" s="9"/>
      <c r="F359" s="21">
        <f>SUM(F356:F358)</f>
        <v>0</v>
      </c>
      <c r="G359" s="21">
        <f t="shared" ref="G359" si="125">SUM(G356:G358)</f>
        <v>0</v>
      </c>
      <c r="H359" s="21">
        <f t="shared" ref="H359" si="126">SUM(H356:H358)</f>
        <v>0</v>
      </c>
      <c r="I359" s="21">
        <f t="shared" ref="I359" si="127">SUM(I356:I358)</f>
        <v>0</v>
      </c>
      <c r="J359" s="21">
        <f t="shared" ref="J359" si="128">SUM(J356:J358)</f>
        <v>0</v>
      </c>
      <c r="K359" s="27"/>
      <c r="L359" s="21">
        <f t="shared" ref="L359" ca="1" si="129">SUM(L356:L364)</f>
        <v>0</v>
      </c>
    </row>
    <row r="360" spans="1:12" ht="15" x14ac:dyDescent="0.25">
      <c r="A360" s="14">
        <f>A348</f>
        <v>2</v>
      </c>
      <c r="B360" s="14">
        <f>B348</f>
        <v>2</v>
      </c>
      <c r="C360" s="10" t="s">
        <v>26</v>
      </c>
      <c r="D360" s="7" t="s">
        <v>27</v>
      </c>
      <c r="E360" s="50" t="s">
        <v>225</v>
      </c>
      <c r="F360" s="51">
        <v>80</v>
      </c>
      <c r="G360" s="51">
        <v>3</v>
      </c>
      <c r="H360" s="51">
        <v>5</v>
      </c>
      <c r="I360" s="51">
        <v>6</v>
      </c>
      <c r="J360" s="51">
        <v>106</v>
      </c>
      <c r="K360" s="52">
        <v>50.03</v>
      </c>
      <c r="L360" s="51">
        <v>12.79</v>
      </c>
    </row>
    <row r="361" spans="1:12" ht="15" x14ac:dyDescent="0.25">
      <c r="A361" s="15"/>
      <c r="B361" s="16"/>
      <c r="C361" s="11"/>
      <c r="D361" s="7" t="s">
        <v>28</v>
      </c>
      <c r="E361" s="50" t="s">
        <v>176</v>
      </c>
      <c r="F361" s="51">
        <v>265</v>
      </c>
      <c r="G361" s="51">
        <v>5</v>
      </c>
      <c r="H361" s="51">
        <v>4</v>
      </c>
      <c r="I361" s="51">
        <v>19</v>
      </c>
      <c r="J361" s="51">
        <v>189</v>
      </c>
      <c r="K361" s="52">
        <v>61</v>
      </c>
      <c r="L361" s="51">
        <v>24.82</v>
      </c>
    </row>
    <row r="362" spans="1:12" ht="15" x14ac:dyDescent="0.25">
      <c r="A362" s="15"/>
      <c r="B362" s="16"/>
      <c r="C362" s="11"/>
      <c r="D362" s="7" t="s">
        <v>29</v>
      </c>
      <c r="E362" s="50" t="s">
        <v>168</v>
      </c>
      <c r="F362" s="51" t="s">
        <v>118</v>
      </c>
      <c r="G362" s="51">
        <v>11</v>
      </c>
      <c r="H362" s="51">
        <v>13</v>
      </c>
      <c r="I362" s="51" t="s">
        <v>72</v>
      </c>
      <c r="J362" s="51" t="s">
        <v>170</v>
      </c>
      <c r="K362" s="52" t="s">
        <v>171</v>
      </c>
      <c r="L362" s="51">
        <v>65.58</v>
      </c>
    </row>
    <row r="363" spans="1:12" ht="15" x14ac:dyDescent="0.25">
      <c r="A363" s="15"/>
      <c r="B363" s="16"/>
      <c r="C363" s="11"/>
      <c r="D363" s="7" t="s">
        <v>30</v>
      </c>
      <c r="E363" s="50" t="s">
        <v>62</v>
      </c>
      <c r="F363" s="51" t="s">
        <v>71</v>
      </c>
      <c r="G363" s="51">
        <v>2</v>
      </c>
      <c r="H363" s="51">
        <v>4</v>
      </c>
      <c r="I363" s="51">
        <v>21</v>
      </c>
      <c r="J363" s="51">
        <v>151</v>
      </c>
      <c r="K363" s="52">
        <v>144</v>
      </c>
      <c r="L363" s="51">
        <v>14.17</v>
      </c>
    </row>
    <row r="364" spans="1:12" ht="15" x14ac:dyDescent="0.25">
      <c r="A364" s="15"/>
      <c r="B364" s="16"/>
      <c r="C364" s="11"/>
      <c r="D364" s="7" t="s">
        <v>31</v>
      </c>
      <c r="E364" s="50" t="s">
        <v>67</v>
      </c>
      <c r="F364" s="51">
        <v>200</v>
      </c>
      <c r="G364" s="51">
        <v>1</v>
      </c>
      <c r="H364" s="51"/>
      <c r="I364" s="51">
        <v>27</v>
      </c>
      <c r="J364" s="51">
        <v>123</v>
      </c>
      <c r="K364" s="52">
        <v>311</v>
      </c>
      <c r="L364" s="51">
        <v>3.92</v>
      </c>
    </row>
    <row r="365" spans="1:12" ht="15" x14ac:dyDescent="0.25">
      <c r="A365" s="15"/>
      <c r="B365" s="16"/>
      <c r="C365" s="11"/>
      <c r="D365" s="60" t="s">
        <v>32</v>
      </c>
      <c r="E365" s="50" t="s">
        <v>99</v>
      </c>
      <c r="F365" s="51" t="s">
        <v>83</v>
      </c>
      <c r="G365" s="51">
        <v>2</v>
      </c>
      <c r="H365" s="51"/>
      <c r="I365" s="51" t="s">
        <v>101</v>
      </c>
      <c r="J365" s="51" t="s">
        <v>106</v>
      </c>
      <c r="K365" s="52" t="s">
        <v>107</v>
      </c>
      <c r="L365" s="51">
        <v>2.76</v>
      </c>
    </row>
    <row r="366" spans="1:12" ht="15" x14ac:dyDescent="0.25">
      <c r="A366" s="15"/>
      <c r="B366" s="16"/>
      <c r="C366" s="11"/>
      <c r="D366" s="60" t="s">
        <v>33</v>
      </c>
      <c r="E366" s="50" t="s">
        <v>54</v>
      </c>
      <c r="F366" s="51" t="s">
        <v>83</v>
      </c>
      <c r="G366" s="51">
        <v>2</v>
      </c>
      <c r="H366" s="51"/>
      <c r="I366" s="51" t="s">
        <v>102</v>
      </c>
      <c r="J366" s="51" t="s">
        <v>108</v>
      </c>
      <c r="K366" s="52" t="s">
        <v>107</v>
      </c>
      <c r="L366" s="51">
        <v>2.44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F360+F361+F362+F363+F364+F365+F366</f>
        <v>890</v>
      </c>
      <c r="G369" s="21">
        <f t="shared" ref="G369:J369" si="130">G360+G361+G362+G363+G364+G365+G366</f>
        <v>26</v>
      </c>
      <c r="H369" s="21">
        <f t="shared" si="130"/>
        <v>26</v>
      </c>
      <c r="I369" s="21">
        <f t="shared" si="130"/>
        <v>113</v>
      </c>
      <c r="J369" s="21">
        <f t="shared" si="130"/>
        <v>990</v>
      </c>
      <c r="K369" s="27"/>
      <c r="L369" s="21">
        <f>L360+L361+L362+L363+L364+L365+L366</f>
        <v>126.48</v>
      </c>
    </row>
    <row r="370" spans="1:12" ht="15" x14ac:dyDescent="0.25">
      <c r="A370" s="14">
        <f>A348</f>
        <v>2</v>
      </c>
      <c r="B370" s="14">
        <f>B348</f>
        <v>2</v>
      </c>
      <c r="C370" s="10" t="s">
        <v>34</v>
      </c>
      <c r="D370" s="12" t="s">
        <v>35</v>
      </c>
      <c r="E370" s="50" t="s">
        <v>130</v>
      </c>
      <c r="F370" s="51">
        <v>100</v>
      </c>
      <c r="G370" s="51">
        <v>4</v>
      </c>
      <c r="H370" s="51">
        <v>3</v>
      </c>
      <c r="I370" s="51">
        <v>33</v>
      </c>
      <c r="J370" s="51">
        <v>223</v>
      </c>
      <c r="K370" s="52">
        <v>424.01</v>
      </c>
      <c r="L370" s="51">
        <v>9.0500000000000007</v>
      </c>
    </row>
    <row r="371" spans="1:12" ht="15" x14ac:dyDescent="0.25">
      <c r="A371" s="15"/>
      <c r="B371" s="16"/>
      <c r="C371" s="11"/>
      <c r="D371" s="12" t="s">
        <v>31</v>
      </c>
      <c r="E371" s="50" t="s">
        <v>64</v>
      </c>
      <c r="F371" s="51" t="s">
        <v>80</v>
      </c>
      <c r="G371" s="51">
        <v>5</v>
      </c>
      <c r="H371" s="51">
        <v>5</v>
      </c>
      <c r="I371" s="51">
        <v>8</v>
      </c>
      <c r="J371" s="51">
        <v>100</v>
      </c>
      <c r="K371" s="52">
        <v>299</v>
      </c>
      <c r="L371" s="51">
        <v>11.61</v>
      </c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7"/>
      <c r="B374" s="18"/>
      <c r="C374" s="8"/>
      <c r="D374" s="19" t="s">
        <v>39</v>
      </c>
      <c r="E374" s="9"/>
      <c r="F374" s="21">
        <f>F370+F371</f>
        <v>300</v>
      </c>
      <c r="G374" s="21">
        <f t="shared" ref="G374:J374" si="131">G370+G371</f>
        <v>9</v>
      </c>
      <c r="H374" s="21">
        <f t="shared" si="131"/>
        <v>8</v>
      </c>
      <c r="I374" s="21">
        <f t="shared" si="131"/>
        <v>41</v>
      </c>
      <c r="J374" s="21">
        <f t="shared" si="131"/>
        <v>323</v>
      </c>
      <c r="K374" s="27"/>
      <c r="L374" s="21">
        <f>L370+L371</f>
        <v>20.66</v>
      </c>
    </row>
    <row r="375" spans="1:12" ht="15" x14ac:dyDescent="0.25">
      <c r="A375" s="14">
        <f>A348</f>
        <v>2</v>
      </c>
      <c r="B375" s="14">
        <f>B348</f>
        <v>2</v>
      </c>
      <c r="C375" s="10" t="s">
        <v>36</v>
      </c>
      <c r="D375" s="7" t="s">
        <v>21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7" t="s">
        <v>30</v>
      </c>
      <c r="E376" s="50" t="s">
        <v>110</v>
      </c>
      <c r="F376" s="51" t="s">
        <v>87</v>
      </c>
      <c r="G376" s="51" t="s">
        <v>57</v>
      </c>
      <c r="H376" s="51">
        <v>5</v>
      </c>
      <c r="I376" s="51">
        <v>37</v>
      </c>
      <c r="J376" s="51">
        <v>209</v>
      </c>
      <c r="K376" s="52">
        <v>512</v>
      </c>
      <c r="L376" s="51">
        <v>9.15</v>
      </c>
    </row>
    <row r="377" spans="1:12" ht="15" x14ac:dyDescent="0.25">
      <c r="A377" s="15"/>
      <c r="B377" s="16"/>
      <c r="C377" s="11"/>
      <c r="D377" s="7" t="s">
        <v>31</v>
      </c>
      <c r="E377" s="50" t="s">
        <v>114</v>
      </c>
      <c r="F377" s="51" t="s">
        <v>80</v>
      </c>
      <c r="G377" s="51"/>
      <c r="H377" s="51"/>
      <c r="I377" s="51" t="s">
        <v>115</v>
      </c>
      <c r="J377" s="51" t="s">
        <v>116</v>
      </c>
      <c r="K377" s="52" t="s">
        <v>117</v>
      </c>
      <c r="L377" s="51">
        <v>0.94</v>
      </c>
    </row>
    <row r="378" spans="1:12" ht="15" x14ac:dyDescent="0.25">
      <c r="A378" s="15"/>
      <c r="B378" s="16"/>
      <c r="C378" s="11"/>
      <c r="D378" s="60" t="s">
        <v>32</v>
      </c>
      <c r="E378" s="50" t="s">
        <v>99</v>
      </c>
      <c r="F378" s="51">
        <v>40</v>
      </c>
      <c r="G378" s="51">
        <v>3</v>
      </c>
      <c r="H378" s="51"/>
      <c r="I378" s="51">
        <v>19</v>
      </c>
      <c r="J378" s="51">
        <v>89</v>
      </c>
      <c r="K378" s="52">
        <v>389</v>
      </c>
      <c r="L378" s="51">
        <v>2.76</v>
      </c>
    </row>
    <row r="379" spans="1:12" ht="15" x14ac:dyDescent="0.25">
      <c r="A379" s="15"/>
      <c r="B379" s="16"/>
      <c r="C379" s="11"/>
      <c r="D379" s="60" t="s">
        <v>33</v>
      </c>
      <c r="E379" s="50" t="s">
        <v>54</v>
      </c>
      <c r="F379" s="51">
        <v>40</v>
      </c>
      <c r="G379" s="51">
        <v>3</v>
      </c>
      <c r="H379" s="51"/>
      <c r="I379" s="51">
        <v>13</v>
      </c>
      <c r="J379" s="51">
        <v>77</v>
      </c>
      <c r="K379" s="52">
        <v>389</v>
      </c>
      <c r="L379" s="51">
        <v>2.44</v>
      </c>
    </row>
    <row r="380" spans="1:12" ht="15" x14ac:dyDescent="0.25">
      <c r="A380" s="15"/>
      <c r="B380" s="16"/>
      <c r="C380" s="11"/>
      <c r="D380" s="6" t="s">
        <v>27</v>
      </c>
      <c r="E380" s="50" t="s">
        <v>195</v>
      </c>
      <c r="F380" s="51" t="s">
        <v>94</v>
      </c>
      <c r="G380" s="51" t="s">
        <v>79</v>
      </c>
      <c r="H380" s="51">
        <v>4</v>
      </c>
      <c r="I380" s="51">
        <v>7</v>
      </c>
      <c r="J380" s="51">
        <v>70</v>
      </c>
      <c r="K380" s="52">
        <v>47.01</v>
      </c>
      <c r="L380" s="51">
        <v>15.97</v>
      </c>
    </row>
    <row r="381" spans="1:12" ht="15" x14ac:dyDescent="0.25">
      <c r="A381" s="15"/>
      <c r="B381" s="16"/>
      <c r="C381" s="11"/>
      <c r="D381" s="6" t="s">
        <v>29</v>
      </c>
      <c r="E381" s="50" t="s">
        <v>226</v>
      </c>
      <c r="F381" s="51">
        <v>120</v>
      </c>
      <c r="G381" s="51">
        <v>20</v>
      </c>
      <c r="H381" s="51">
        <v>2</v>
      </c>
      <c r="I381" s="51">
        <v>1</v>
      </c>
      <c r="J381" s="51">
        <v>100</v>
      </c>
      <c r="K381" s="52">
        <v>79</v>
      </c>
      <c r="L381" s="51">
        <v>39.35</v>
      </c>
    </row>
    <row r="382" spans="1:12" ht="15" x14ac:dyDescent="0.25">
      <c r="A382" s="17"/>
      <c r="B382" s="18"/>
      <c r="C382" s="8"/>
      <c r="D382" s="19" t="s">
        <v>39</v>
      </c>
      <c r="E382" s="9"/>
      <c r="F382" s="21">
        <f>F376+F377+F378+F379+F380+F381</f>
        <v>630</v>
      </c>
      <c r="G382" s="21">
        <f t="shared" ref="G382:J382" si="132">G376+G377+G378+G379+G380+G381</f>
        <v>31</v>
      </c>
      <c r="H382" s="21">
        <f t="shared" si="132"/>
        <v>11</v>
      </c>
      <c r="I382" s="21">
        <f t="shared" si="132"/>
        <v>86</v>
      </c>
      <c r="J382" s="21">
        <f t="shared" si="132"/>
        <v>580</v>
      </c>
      <c r="K382" s="27"/>
      <c r="L382" s="21">
        <f>L376+L377+L378+L379+L380+L381</f>
        <v>70.61</v>
      </c>
    </row>
    <row r="383" spans="1:12" ht="15" x14ac:dyDescent="0.25">
      <c r="A383" s="14">
        <f>A348</f>
        <v>2</v>
      </c>
      <c r="B383" s="14">
        <f>B348</f>
        <v>2</v>
      </c>
      <c r="C383" s="10" t="s">
        <v>37</v>
      </c>
      <c r="D383" s="12" t="s">
        <v>38</v>
      </c>
      <c r="E383" s="50" t="s">
        <v>120</v>
      </c>
      <c r="F383" s="51" t="s">
        <v>80</v>
      </c>
      <c r="G383" s="51" t="s">
        <v>56</v>
      </c>
      <c r="H383" s="51" t="s">
        <v>78</v>
      </c>
      <c r="I383" s="51" t="s">
        <v>59</v>
      </c>
      <c r="J383" s="51" t="s">
        <v>152</v>
      </c>
      <c r="K383" s="52" t="s">
        <v>153</v>
      </c>
      <c r="L383" s="51">
        <v>16.559999999999999</v>
      </c>
    </row>
    <row r="384" spans="1:12" ht="15" x14ac:dyDescent="0.25">
      <c r="A384" s="15"/>
      <c r="B384" s="16"/>
      <c r="C384" s="11"/>
      <c r="D384" s="12" t="s">
        <v>35</v>
      </c>
      <c r="E384" s="50"/>
      <c r="F384" s="51"/>
      <c r="G384" s="51"/>
      <c r="H384" s="51"/>
      <c r="I384" s="51"/>
      <c r="J384" s="51"/>
      <c r="K384" s="52"/>
      <c r="L384" s="51"/>
    </row>
    <row r="385" spans="1:12" ht="15" x14ac:dyDescent="0.25">
      <c r="A385" s="15"/>
      <c r="B385" s="16"/>
      <c r="C385" s="11"/>
      <c r="D385" s="12" t="s">
        <v>31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15"/>
      <c r="B386" s="16"/>
      <c r="C386" s="11"/>
      <c r="D386" s="12" t="s">
        <v>24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15"/>
      <c r="B387" s="16"/>
      <c r="C387" s="11"/>
      <c r="D387" s="6"/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1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17"/>
      <c r="B389" s="18"/>
      <c r="C389" s="8"/>
      <c r="D389" s="20" t="s">
        <v>39</v>
      </c>
      <c r="E389" s="9"/>
      <c r="F389" s="21" t="str">
        <f>F383</f>
        <v>200</v>
      </c>
      <c r="G389" s="21" t="str">
        <f t="shared" ref="G389:J389" si="133">G383</f>
        <v>6</v>
      </c>
      <c r="H389" s="21" t="str">
        <f t="shared" si="133"/>
        <v>5</v>
      </c>
      <c r="I389" s="21" t="str">
        <f t="shared" si="133"/>
        <v>7</v>
      </c>
      <c r="J389" s="21" t="str">
        <f t="shared" si="133"/>
        <v>126</v>
      </c>
      <c r="K389" s="27"/>
      <c r="L389" s="21">
        <f>L383</f>
        <v>16.559999999999999</v>
      </c>
    </row>
    <row r="390" spans="1:12" ht="15.75" customHeight="1" x14ac:dyDescent="0.2">
      <c r="A390" s="36">
        <f>A348</f>
        <v>2</v>
      </c>
      <c r="B390" s="36">
        <f>B348</f>
        <v>2</v>
      </c>
      <c r="C390" s="61" t="s">
        <v>4</v>
      </c>
      <c r="D390" s="62"/>
      <c r="E390" s="33"/>
      <c r="F390" s="34">
        <f>F355+F359+F369+F374+F382+F389</f>
        <v>2640</v>
      </c>
      <c r="G390" s="34">
        <f t="shared" ref="G390" si="134">G355+G359+G369+G374+G382+G389</f>
        <v>89</v>
      </c>
      <c r="H390" s="34">
        <f t="shared" ref="H390" si="135">H355+H359+H369+H374+H382+H389</f>
        <v>69</v>
      </c>
      <c r="I390" s="34">
        <f t="shared" ref="I390" si="136">I355+I359+I369+I374+I382+I389</f>
        <v>326</v>
      </c>
      <c r="J390" s="34">
        <f t="shared" ref="J390" si="137">J355+J359+J369+J374+J382+J389</f>
        <v>2883</v>
      </c>
      <c r="K390" s="35"/>
      <c r="L390" s="34">
        <f>L355+L369+L374+L382+L389</f>
        <v>342.94</v>
      </c>
    </row>
    <row r="391" spans="1:12" ht="15" x14ac:dyDescent="0.25">
      <c r="A391" s="22">
        <v>2</v>
      </c>
      <c r="B391" s="23">
        <v>3</v>
      </c>
      <c r="C391" s="24" t="s">
        <v>20</v>
      </c>
      <c r="D391" s="5" t="s">
        <v>21</v>
      </c>
      <c r="E391" s="47" t="s">
        <v>164</v>
      </c>
      <c r="F391" s="48">
        <v>155</v>
      </c>
      <c r="G391" s="48">
        <v>4</v>
      </c>
      <c r="H391" s="48">
        <v>4</v>
      </c>
      <c r="I391" s="48">
        <v>23</v>
      </c>
      <c r="J391" s="48">
        <v>184</v>
      </c>
      <c r="K391" s="49">
        <v>210.04</v>
      </c>
      <c r="L391" s="48">
        <v>11.31</v>
      </c>
    </row>
    <row r="392" spans="1:12" ht="15" x14ac:dyDescent="0.25">
      <c r="A392" s="25"/>
      <c r="B392" s="16"/>
      <c r="C392" s="11"/>
      <c r="D392" s="59" t="s">
        <v>21</v>
      </c>
      <c r="E392" s="50" t="s">
        <v>227</v>
      </c>
      <c r="F392" s="51">
        <v>50</v>
      </c>
      <c r="G392" s="51">
        <v>5</v>
      </c>
      <c r="H392" s="51">
        <v>5</v>
      </c>
      <c r="I392" s="51">
        <v>1</v>
      </c>
      <c r="J392" s="51">
        <v>92</v>
      </c>
      <c r="K392" s="52">
        <v>215.01</v>
      </c>
      <c r="L392" s="51">
        <v>14.27</v>
      </c>
    </row>
    <row r="393" spans="1:12" ht="15" x14ac:dyDescent="0.25">
      <c r="A393" s="25"/>
      <c r="B393" s="16"/>
      <c r="C393" s="11"/>
      <c r="D393" s="7" t="s">
        <v>22</v>
      </c>
      <c r="E393" s="50" t="s">
        <v>50</v>
      </c>
      <c r="F393" s="51" t="s">
        <v>80</v>
      </c>
      <c r="G393" s="51">
        <v>3</v>
      </c>
      <c r="H393" s="51">
        <v>2</v>
      </c>
      <c r="I393" s="51">
        <v>14</v>
      </c>
      <c r="J393" s="51">
        <v>88</v>
      </c>
      <c r="K393" s="52">
        <v>304</v>
      </c>
      <c r="L393" s="51">
        <v>8.01</v>
      </c>
    </row>
    <row r="394" spans="1:12" ht="15" x14ac:dyDescent="0.25">
      <c r="A394" s="25"/>
      <c r="B394" s="16"/>
      <c r="C394" s="11"/>
      <c r="D394" s="7" t="s">
        <v>23</v>
      </c>
      <c r="E394" s="50" t="s">
        <v>51</v>
      </c>
      <c r="F394" s="51" t="s">
        <v>83</v>
      </c>
      <c r="G394" s="51">
        <v>2</v>
      </c>
      <c r="H394" s="51" t="s">
        <v>79</v>
      </c>
      <c r="I394" s="51" t="s">
        <v>84</v>
      </c>
      <c r="J394" s="51" t="s">
        <v>85</v>
      </c>
      <c r="K394" s="52" t="s">
        <v>86</v>
      </c>
      <c r="L394" s="51">
        <v>4.05</v>
      </c>
    </row>
    <row r="395" spans="1:12" ht="15" x14ac:dyDescent="0.25">
      <c r="A395" s="25"/>
      <c r="B395" s="16"/>
      <c r="C395" s="11"/>
      <c r="D395" s="7" t="s">
        <v>24</v>
      </c>
      <c r="E395" s="50" t="s">
        <v>52</v>
      </c>
      <c r="F395" s="51" t="s">
        <v>87</v>
      </c>
      <c r="G395" s="51" t="s">
        <v>79</v>
      </c>
      <c r="H395" s="51"/>
      <c r="I395" s="51" t="s">
        <v>88</v>
      </c>
      <c r="J395" s="51" t="s">
        <v>89</v>
      </c>
      <c r="K395" s="52" t="s">
        <v>90</v>
      </c>
      <c r="L395" s="51">
        <v>15</v>
      </c>
    </row>
    <row r="396" spans="1:12" ht="15" x14ac:dyDescent="0.25">
      <c r="A396" s="25"/>
      <c r="B396" s="16"/>
      <c r="C396" s="11"/>
      <c r="D396" s="6" t="s">
        <v>38</v>
      </c>
      <c r="E396" s="50" t="s">
        <v>49</v>
      </c>
      <c r="F396" s="51" t="s">
        <v>92</v>
      </c>
      <c r="G396" s="51"/>
      <c r="H396" s="51">
        <v>4</v>
      </c>
      <c r="I396" s="51"/>
      <c r="J396" s="51" t="s">
        <v>147</v>
      </c>
      <c r="K396" s="52" t="s">
        <v>82</v>
      </c>
      <c r="L396" s="51">
        <v>6.93</v>
      </c>
    </row>
    <row r="397" spans="1:12" ht="15" x14ac:dyDescent="0.25">
      <c r="A397" s="25"/>
      <c r="B397" s="16"/>
      <c r="C397" s="11"/>
      <c r="D397" s="6" t="s">
        <v>38</v>
      </c>
      <c r="E397" s="50" t="s">
        <v>91</v>
      </c>
      <c r="F397" s="51" t="s">
        <v>92</v>
      </c>
      <c r="G397" s="51">
        <v>2</v>
      </c>
      <c r="H397" s="51">
        <v>2</v>
      </c>
      <c r="I397" s="51"/>
      <c r="J397" s="51" t="s">
        <v>93</v>
      </c>
      <c r="K397" s="52" t="s">
        <v>88</v>
      </c>
      <c r="L397" s="51">
        <v>6</v>
      </c>
    </row>
    <row r="398" spans="1:12" ht="15" x14ac:dyDescent="0.25">
      <c r="A398" s="26"/>
      <c r="B398" s="18"/>
      <c r="C398" s="8"/>
      <c r="D398" s="19" t="s">
        <v>39</v>
      </c>
      <c r="E398" s="9"/>
      <c r="F398" s="21">
        <f>F391+F392+F393+F394+F395+F396+F397</f>
        <v>615</v>
      </c>
      <c r="G398" s="21">
        <f t="shared" ref="G398:J398" si="138">G391+G392+G393+G394+G395+G396+G397</f>
        <v>17</v>
      </c>
      <c r="H398" s="21">
        <f t="shared" si="138"/>
        <v>18</v>
      </c>
      <c r="I398" s="21">
        <f t="shared" si="138"/>
        <v>73</v>
      </c>
      <c r="J398" s="21">
        <f t="shared" si="138"/>
        <v>641</v>
      </c>
      <c r="K398" s="27"/>
      <c r="L398" s="21">
        <f t="shared" ref="L398" si="139">SUM(L391:L397)</f>
        <v>65.569999999999993</v>
      </c>
    </row>
    <row r="399" spans="1:12" ht="15" x14ac:dyDescent="0.25">
      <c r="A399" s="28">
        <f>A391</f>
        <v>2</v>
      </c>
      <c r="B399" s="14">
        <f>B391</f>
        <v>3</v>
      </c>
      <c r="C399" s="10" t="s">
        <v>25</v>
      </c>
      <c r="D399" s="12" t="s">
        <v>24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6"/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6"/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6"/>
      <c r="B402" s="18"/>
      <c r="C402" s="8"/>
      <c r="D402" s="19" t="s">
        <v>39</v>
      </c>
      <c r="E402" s="9"/>
      <c r="F402" s="21">
        <f>SUM(F399:F401)</f>
        <v>0</v>
      </c>
      <c r="G402" s="21">
        <f t="shared" ref="G402" si="140">SUM(G399:G401)</f>
        <v>0</v>
      </c>
      <c r="H402" s="21">
        <f t="shared" ref="H402" si="141">SUM(H399:H401)</f>
        <v>0</v>
      </c>
      <c r="I402" s="21">
        <f t="shared" ref="I402" si="142">SUM(I399:I401)</f>
        <v>0</v>
      </c>
      <c r="J402" s="21">
        <f t="shared" ref="J402" si="143">SUM(J399:J401)</f>
        <v>0</v>
      </c>
      <c r="K402" s="27"/>
      <c r="L402" s="21">
        <f t="shared" ref="L402" ca="1" si="144">SUM(L399:L407)</f>
        <v>0</v>
      </c>
    </row>
    <row r="403" spans="1:12" ht="15" x14ac:dyDescent="0.25">
      <c r="A403" s="28">
        <f>A391</f>
        <v>2</v>
      </c>
      <c r="B403" s="14">
        <f>B391</f>
        <v>3</v>
      </c>
      <c r="C403" s="10" t="s">
        <v>26</v>
      </c>
      <c r="D403" s="7" t="s">
        <v>27</v>
      </c>
      <c r="E403" s="50" t="s">
        <v>175</v>
      </c>
      <c r="F403" s="51" t="s">
        <v>77</v>
      </c>
      <c r="G403" s="51">
        <v>3</v>
      </c>
      <c r="H403" s="51">
        <v>7</v>
      </c>
      <c r="I403" s="51" t="s">
        <v>58</v>
      </c>
      <c r="J403" s="51" t="s">
        <v>171</v>
      </c>
      <c r="K403" s="52" t="s">
        <v>106</v>
      </c>
      <c r="L403" s="51">
        <v>19.739999999999998</v>
      </c>
    </row>
    <row r="404" spans="1:12" ht="25.5" x14ac:dyDescent="0.25">
      <c r="A404" s="25"/>
      <c r="B404" s="16"/>
      <c r="C404" s="11"/>
      <c r="D404" s="7" t="s">
        <v>28</v>
      </c>
      <c r="E404" s="50" t="s">
        <v>228</v>
      </c>
      <c r="F404" s="51">
        <v>270</v>
      </c>
      <c r="G404" s="51">
        <v>4</v>
      </c>
      <c r="H404" s="51">
        <v>5</v>
      </c>
      <c r="I404" s="51">
        <v>9</v>
      </c>
      <c r="J404" s="51">
        <v>128</v>
      </c>
      <c r="K404" s="52">
        <v>55.01</v>
      </c>
      <c r="L404" s="51">
        <v>23.73</v>
      </c>
    </row>
    <row r="405" spans="1:12" ht="15" x14ac:dyDescent="0.25">
      <c r="A405" s="25"/>
      <c r="B405" s="16"/>
      <c r="C405" s="11"/>
      <c r="D405" s="7" t="s">
        <v>29</v>
      </c>
      <c r="E405" s="50" t="s">
        <v>139</v>
      </c>
      <c r="F405" s="51" t="s">
        <v>87</v>
      </c>
      <c r="G405" s="51">
        <v>10</v>
      </c>
      <c r="H405" s="51">
        <v>12</v>
      </c>
      <c r="I405" s="51" t="s">
        <v>103</v>
      </c>
      <c r="J405" s="51" t="s">
        <v>140</v>
      </c>
      <c r="K405" s="52" t="s">
        <v>141</v>
      </c>
      <c r="L405" s="51">
        <v>62.78</v>
      </c>
    </row>
    <row r="406" spans="1:12" ht="15" x14ac:dyDescent="0.25">
      <c r="A406" s="25"/>
      <c r="B406" s="16"/>
      <c r="C406" s="11"/>
      <c r="D406" s="7" t="s">
        <v>30</v>
      </c>
      <c r="E406" s="50" t="s">
        <v>97</v>
      </c>
      <c r="F406" s="51">
        <v>150</v>
      </c>
      <c r="G406" s="51">
        <v>5</v>
      </c>
      <c r="H406" s="51">
        <v>2</v>
      </c>
      <c r="I406" s="51">
        <v>32</v>
      </c>
      <c r="J406" s="51">
        <v>189</v>
      </c>
      <c r="K406" s="52">
        <v>227</v>
      </c>
      <c r="L406" s="51">
        <v>5.5</v>
      </c>
    </row>
    <row r="407" spans="1:12" ht="15" x14ac:dyDescent="0.25">
      <c r="A407" s="25"/>
      <c r="B407" s="16"/>
      <c r="C407" s="11"/>
      <c r="D407" s="7" t="s">
        <v>31</v>
      </c>
      <c r="E407" s="50" t="s">
        <v>122</v>
      </c>
      <c r="F407" s="51" t="s">
        <v>80</v>
      </c>
      <c r="G407" s="51" t="s">
        <v>79</v>
      </c>
      <c r="H407" s="51"/>
      <c r="I407" s="51" t="s">
        <v>127</v>
      </c>
      <c r="J407" s="51" t="s">
        <v>128</v>
      </c>
      <c r="K407" s="52" t="s">
        <v>129</v>
      </c>
      <c r="L407" s="51">
        <v>6.65</v>
      </c>
    </row>
    <row r="408" spans="1:12" ht="15" x14ac:dyDescent="0.25">
      <c r="A408" s="25"/>
      <c r="B408" s="16"/>
      <c r="C408" s="11"/>
      <c r="D408" s="60" t="s">
        <v>32</v>
      </c>
      <c r="E408" s="50" t="s">
        <v>99</v>
      </c>
      <c r="F408" s="51" t="s">
        <v>83</v>
      </c>
      <c r="G408" s="51">
        <v>2</v>
      </c>
      <c r="H408" s="51"/>
      <c r="I408" s="51" t="s">
        <v>101</v>
      </c>
      <c r="J408" s="51" t="s">
        <v>106</v>
      </c>
      <c r="K408" s="52" t="s">
        <v>107</v>
      </c>
      <c r="L408" s="51">
        <v>2.76</v>
      </c>
    </row>
    <row r="409" spans="1:12" ht="15" x14ac:dyDescent="0.25">
      <c r="A409" s="25"/>
      <c r="B409" s="16"/>
      <c r="C409" s="11"/>
      <c r="D409" s="60" t="s">
        <v>33</v>
      </c>
      <c r="E409" s="50" t="s">
        <v>54</v>
      </c>
      <c r="F409" s="51" t="s">
        <v>83</v>
      </c>
      <c r="G409" s="51">
        <v>2</v>
      </c>
      <c r="H409" s="51"/>
      <c r="I409" s="51" t="s">
        <v>102</v>
      </c>
      <c r="J409" s="51" t="s">
        <v>108</v>
      </c>
      <c r="K409" s="52" t="s">
        <v>107</v>
      </c>
      <c r="L409" s="51">
        <v>2.44</v>
      </c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6"/>
      <c r="B412" s="18"/>
      <c r="C412" s="8"/>
      <c r="D412" s="19" t="s">
        <v>39</v>
      </c>
      <c r="E412" s="9"/>
      <c r="F412" s="21">
        <f>F403+F404+F405+F406+F407+F408+F409</f>
        <v>910</v>
      </c>
      <c r="G412" s="21">
        <f t="shared" ref="G412:J412" si="145">G403+G404+G405+G406+G407+G408+G409</f>
        <v>27</v>
      </c>
      <c r="H412" s="21">
        <f t="shared" si="145"/>
        <v>26</v>
      </c>
      <c r="I412" s="21">
        <f t="shared" si="145"/>
        <v>113</v>
      </c>
      <c r="J412" s="21">
        <f t="shared" si="145"/>
        <v>1140</v>
      </c>
      <c r="K412" s="27"/>
      <c r="L412" s="21">
        <f>L403+L404+L405+L406+L407+L408+L409</f>
        <v>123.60000000000001</v>
      </c>
    </row>
    <row r="413" spans="1:12" ht="15" x14ac:dyDescent="0.25">
      <c r="A413" s="28">
        <f>A391</f>
        <v>2</v>
      </c>
      <c r="B413" s="14">
        <f>B391</f>
        <v>3</v>
      </c>
      <c r="C413" s="10" t="s">
        <v>34</v>
      </c>
      <c r="D413" s="12" t="s">
        <v>35</v>
      </c>
      <c r="E413" s="50" t="s">
        <v>229</v>
      </c>
      <c r="F413" s="51" t="s">
        <v>100</v>
      </c>
      <c r="G413" s="51">
        <v>5</v>
      </c>
      <c r="H413" s="51" t="s">
        <v>57</v>
      </c>
      <c r="I413" s="51">
        <v>21</v>
      </c>
      <c r="J413" s="51">
        <v>141</v>
      </c>
      <c r="K413" s="52">
        <v>280.02</v>
      </c>
      <c r="L413" s="51">
        <v>15.76</v>
      </c>
    </row>
    <row r="414" spans="1:12" ht="15" x14ac:dyDescent="0.25">
      <c r="A414" s="25"/>
      <c r="B414" s="16"/>
      <c r="C414" s="11"/>
      <c r="D414" s="12" t="s">
        <v>31</v>
      </c>
      <c r="E414" s="50" t="s">
        <v>188</v>
      </c>
      <c r="F414" s="51" t="s">
        <v>80</v>
      </c>
      <c r="G414" s="51">
        <v>2</v>
      </c>
      <c r="H414" s="51">
        <v>2</v>
      </c>
      <c r="I414" s="51">
        <v>17</v>
      </c>
      <c r="J414" s="51">
        <v>86</v>
      </c>
      <c r="K414" s="52">
        <v>378</v>
      </c>
      <c r="L414" s="51">
        <v>4.08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F413+F414</f>
        <v>300</v>
      </c>
      <c r="G417" s="21">
        <f t="shared" ref="G417:J417" si="146">G413+G414</f>
        <v>7</v>
      </c>
      <c r="H417" s="21">
        <f t="shared" si="146"/>
        <v>6</v>
      </c>
      <c r="I417" s="21">
        <f t="shared" si="146"/>
        <v>38</v>
      </c>
      <c r="J417" s="21">
        <f t="shared" si="146"/>
        <v>227</v>
      </c>
      <c r="K417" s="27"/>
      <c r="L417" s="21">
        <f>L413+L414</f>
        <v>19.84</v>
      </c>
    </row>
    <row r="418" spans="1:12" ht="15" x14ac:dyDescent="0.25">
      <c r="A418" s="28">
        <f>A391</f>
        <v>2</v>
      </c>
      <c r="B418" s="14">
        <f>B391</f>
        <v>3</v>
      </c>
      <c r="C418" s="10" t="s">
        <v>36</v>
      </c>
      <c r="D418" s="7" t="s">
        <v>21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7" t="s">
        <v>30</v>
      </c>
      <c r="E419" s="50" t="s">
        <v>230</v>
      </c>
      <c r="F419" s="51">
        <v>150</v>
      </c>
      <c r="G419" s="51">
        <v>3</v>
      </c>
      <c r="H419" s="51">
        <v>14</v>
      </c>
      <c r="I419" s="51">
        <v>18</v>
      </c>
      <c r="J419" s="51">
        <v>220</v>
      </c>
      <c r="K419" s="52">
        <v>158.01</v>
      </c>
      <c r="L419" s="51">
        <v>17.600000000000001</v>
      </c>
    </row>
    <row r="420" spans="1:12" ht="15" x14ac:dyDescent="0.25">
      <c r="A420" s="25"/>
      <c r="B420" s="16"/>
      <c r="C420" s="11"/>
      <c r="D420" s="7" t="s">
        <v>31</v>
      </c>
      <c r="E420" s="50" t="s">
        <v>63</v>
      </c>
      <c r="F420" s="51" t="s">
        <v>80</v>
      </c>
      <c r="G420" s="51"/>
      <c r="H420" s="51"/>
      <c r="I420" s="51" t="s">
        <v>115</v>
      </c>
      <c r="J420" s="51">
        <v>38</v>
      </c>
      <c r="K420" s="52">
        <v>4</v>
      </c>
      <c r="L420" s="51">
        <v>2.68</v>
      </c>
    </row>
    <row r="421" spans="1:12" ht="15" x14ac:dyDescent="0.25">
      <c r="A421" s="25"/>
      <c r="B421" s="16"/>
      <c r="C421" s="11"/>
      <c r="D421" s="7" t="s">
        <v>23</v>
      </c>
      <c r="E421" s="50" t="s">
        <v>99</v>
      </c>
      <c r="F421" s="51" t="s">
        <v>83</v>
      </c>
      <c r="G421" s="51">
        <v>3</v>
      </c>
      <c r="H421" s="51"/>
      <c r="I421" s="51">
        <v>19</v>
      </c>
      <c r="J421" s="51">
        <v>89</v>
      </c>
      <c r="K421" s="52">
        <v>389</v>
      </c>
      <c r="L421" s="51">
        <v>2.76</v>
      </c>
    </row>
    <row r="422" spans="1:12" ht="15" x14ac:dyDescent="0.25">
      <c r="A422" s="25"/>
      <c r="B422" s="16"/>
      <c r="C422" s="11"/>
      <c r="D422" s="6" t="s">
        <v>23</v>
      </c>
      <c r="E422" s="50" t="s">
        <v>54</v>
      </c>
      <c r="F422" s="51" t="s">
        <v>83</v>
      </c>
      <c r="G422" s="51" t="s">
        <v>81</v>
      </c>
      <c r="H422" s="51"/>
      <c r="I422" s="51" t="s">
        <v>102</v>
      </c>
      <c r="J422" s="51" t="s">
        <v>108</v>
      </c>
      <c r="K422" s="52" t="s">
        <v>107</v>
      </c>
      <c r="L422" s="51">
        <v>2.44</v>
      </c>
    </row>
    <row r="423" spans="1:12" ht="15" x14ac:dyDescent="0.25">
      <c r="A423" s="25"/>
      <c r="B423" s="16"/>
      <c r="C423" s="11"/>
      <c r="D423" s="59" t="s">
        <v>29</v>
      </c>
      <c r="E423" s="50" t="s">
        <v>148</v>
      </c>
      <c r="F423" s="51">
        <v>95</v>
      </c>
      <c r="G423" s="51">
        <v>14</v>
      </c>
      <c r="H423" s="51">
        <v>17</v>
      </c>
      <c r="I423" s="51">
        <v>14</v>
      </c>
      <c r="J423" s="51">
        <v>366</v>
      </c>
      <c r="K423" s="52">
        <v>268.08</v>
      </c>
      <c r="L423" s="51">
        <v>35.94</v>
      </c>
    </row>
    <row r="424" spans="1:12" ht="15" x14ac:dyDescent="0.25">
      <c r="A424" s="25"/>
      <c r="B424" s="16"/>
      <c r="C424" s="11"/>
      <c r="D424" s="6" t="s">
        <v>27</v>
      </c>
      <c r="E424" s="50" t="s">
        <v>60</v>
      </c>
      <c r="F424" s="51" t="s">
        <v>77</v>
      </c>
      <c r="G424" s="51"/>
      <c r="H424" s="51"/>
      <c r="I424" s="51">
        <v>1</v>
      </c>
      <c r="J424" s="51">
        <v>8</v>
      </c>
      <c r="K424" s="52">
        <v>7</v>
      </c>
      <c r="L424" s="51">
        <v>5.71</v>
      </c>
    </row>
    <row r="425" spans="1:12" ht="15" x14ac:dyDescent="0.25">
      <c r="A425" s="26"/>
      <c r="B425" s="18"/>
      <c r="C425" s="8"/>
      <c r="D425" s="19" t="s">
        <v>39</v>
      </c>
      <c r="E425" s="9"/>
      <c r="F425" s="21">
        <f>F419+F420+F421+F422+F423+F424</f>
        <v>585</v>
      </c>
      <c r="G425" s="21">
        <f t="shared" ref="G425:J425" si="147">G419+G420+G421+G422+G423+G424</f>
        <v>23</v>
      </c>
      <c r="H425" s="21">
        <f t="shared" si="147"/>
        <v>31</v>
      </c>
      <c r="I425" s="21">
        <f t="shared" si="147"/>
        <v>74</v>
      </c>
      <c r="J425" s="21">
        <f t="shared" si="147"/>
        <v>798</v>
      </c>
      <c r="K425" s="27"/>
      <c r="L425" s="21">
        <f>L419+L420+L421+L422+L423+L424</f>
        <v>67.13</v>
      </c>
    </row>
    <row r="426" spans="1:12" ht="15" x14ac:dyDescent="0.25">
      <c r="A426" s="28">
        <f>A391</f>
        <v>2</v>
      </c>
      <c r="B426" s="14">
        <f>B391</f>
        <v>3</v>
      </c>
      <c r="C426" s="10" t="s">
        <v>37</v>
      </c>
      <c r="D426" s="12" t="s">
        <v>38</v>
      </c>
      <c r="E426" s="50" t="s">
        <v>142</v>
      </c>
      <c r="F426" s="51" t="s">
        <v>80</v>
      </c>
      <c r="G426" s="51" t="s">
        <v>56</v>
      </c>
      <c r="H426" s="51" t="s">
        <v>78</v>
      </c>
      <c r="I426" s="51" t="s">
        <v>72</v>
      </c>
      <c r="J426" s="51" t="s">
        <v>100</v>
      </c>
      <c r="K426" s="52" t="s">
        <v>143</v>
      </c>
      <c r="L426" s="51">
        <v>16.149999999999999</v>
      </c>
    </row>
    <row r="427" spans="1:12" ht="15" x14ac:dyDescent="0.25">
      <c r="A427" s="25"/>
      <c r="B427" s="16"/>
      <c r="C427" s="11"/>
      <c r="D427" s="12" t="s">
        <v>35</v>
      </c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12" t="s">
        <v>31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12" t="s">
        <v>24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6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6"/>
      <c r="B432" s="18"/>
      <c r="C432" s="8"/>
      <c r="D432" s="20" t="s">
        <v>39</v>
      </c>
      <c r="E432" s="9"/>
      <c r="F432" s="21" t="str">
        <f>F426</f>
        <v>200</v>
      </c>
      <c r="G432" s="21" t="str">
        <f t="shared" ref="G432:J432" si="148">G426</f>
        <v>6</v>
      </c>
      <c r="H432" s="21" t="str">
        <f t="shared" si="148"/>
        <v>5</v>
      </c>
      <c r="I432" s="21" t="str">
        <f t="shared" si="148"/>
        <v>8</v>
      </c>
      <c r="J432" s="21" t="str">
        <f t="shared" si="148"/>
        <v>100</v>
      </c>
      <c r="K432" s="27"/>
      <c r="L432" s="21">
        <f>L426</f>
        <v>16.149999999999999</v>
      </c>
    </row>
    <row r="433" spans="1:12" ht="15.75" customHeight="1" x14ac:dyDescent="0.2">
      <c r="A433" s="31">
        <f>A391</f>
        <v>2</v>
      </c>
      <c r="B433" s="32">
        <f>B391</f>
        <v>3</v>
      </c>
      <c r="C433" s="61" t="s">
        <v>4</v>
      </c>
      <c r="D433" s="62"/>
      <c r="E433" s="33"/>
      <c r="F433" s="34">
        <f>F398+F402+F412+F417+F425+F432</f>
        <v>2610</v>
      </c>
      <c r="G433" s="34">
        <f t="shared" ref="G433" si="149">G398+G402+G412+G417+G425+G432</f>
        <v>80</v>
      </c>
      <c r="H433" s="34">
        <f t="shared" ref="H433" si="150">H398+H402+H412+H417+H425+H432</f>
        <v>86</v>
      </c>
      <c r="I433" s="34">
        <f t="shared" ref="I433" si="151">I398+I402+I412+I417+I425+I432</f>
        <v>306</v>
      </c>
      <c r="J433" s="34">
        <f t="shared" ref="J433" si="152">J398+J402+J412+J417+J425+J432</f>
        <v>2906</v>
      </c>
      <c r="K433" s="35"/>
      <c r="L433" s="34">
        <f>L398+L412+L417+L425+L432</f>
        <v>292.28999999999996</v>
      </c>
    </row>
    <row r="434" spans="1:12" ht="15" x14ac:dyDescent="0.25">
      <c r="A434" s="22">
        <v>2</v>
      </c>
      <c r="B434" s="23">
        <v>4</v>
      </c>
      <c r="C434" s="24" t="s">
        <v>20</v>
      </c>
      <c r="D434" s="5" t="s">
        <v>21</v>
      </c>
      <c r="E434" s="47" t="s">
        <v>232</v>
      </c>
      <c r="F434" s="48">
        <v>180</v>
      </c>
      <c r="G434" s="48">
        <v>11</v>
      </c>
      <c r="H434" s="48">
        <v>11</v>
      </c>
      <c r="I434" s="48">
        <v>29</v>
      </c>
      <c r="J434" s="48">
        <v>423</v>
      </c>
      <c r="K434" s="49">
        <v>222</v>
      </c>
      <c r="L434" s="48">
        <v>52.66</v>
      </c>
    </row>
    <row r="435" spans="1:12" ht="15" x14ac:dyDescent="0.25">
      <c r="A435" s="25"/>
      <c r="B435" s="16"/>
      <c r="C435" s="11"/>
      <c r="D435" s="7" t="s">
        <v>22</v>
      </c>
      <c r="E435" s="50" t="s">
        <v>66</v>
      </c>
      <c r="F435" s="51" t="s">
        <v>80</v>
      </c>
      <c r="G435" s="51">
        <v>2</v>
      </c>
      <c r="H435" s="51">
        <v>2</v>
      </c>
      <c r="I435" s="51" t="s">
        <v>82</v>
      </c>
      <c r="J435" s="51">
        <v>103</v>
      </c>
      <c r="K435" s="52">
        <v>306</v>
      </c>
      <c r="L435" s="51">
        <v>7.92</v>
      </c>
    </row>
    <row r="436" spans="1:12" ht="15" x14ac:dyDescent="0.25">
      <c r="A436" s="25"/>
      <c r="B436" s="16"/>
      <c r="C436" s="11"/>
      <c r="D436" s="7" t="s">
        <v>23</v>
      </c>
      <c r="E436" s="50" t="s">
        <v>51</v>
      </c>
      <c r="F436" s="51" t="s">
        <v>83</v>
      </c>
      <c r="G436" s="51">
        <v>2</v>
      </c>
      <c r="H436" s="51" t="s">
        <v>79</v>
      </c>
      <c r="I436" s="51">
        <v>18</v>
      </c>
      <c r="J436" s="51" t="s">
        <v>85</v>
      </c>
      <c r="K436" s="52" t="s">
        <v>86</v>
      </c>
      <c r="L436" s="51">
        <v>4.05</v>
      </c>
    </row>
    <row r="437" spans="1:12" ht="15" x14ac:dyDescent="0.25">
      <c r="A437" s="25"/>
      <c r="B437" s="16"/>
      <c r="C437" s="11"/>
      <c r="D437" s="7" t="s">
        <v>24</v>
      </c>
      <c r="E437" s="50" t="s">
        <v>52</v>
      </c>
      <c r="F437" s="51" t="s">
        <v>87</v>
      </c>
      <c r="G437" s="51" t="s">
        <v>79</v>
      </c>
      <c r="H437" s="51"/>
      <c r="I437" s="51" t="s">
        <v>88</v>
      </c>
      <c r="J437" s="51" t="s">
        <v>89</v>
      </c>
      <c r="K437" s="52" t="s">
        <v>90</v>
      </c>
      <c r="L437" s="51">
        <v>15</v>
      </c>
    </row>
    <row r="438" spans="1:12" ht="15" x14ac:dyDescent="0.25">
      <c r="A438" s="25"/>
      <c r="B438" s="16"/>
      <c r="C438" s="11"/>
      <c r="D438" s="6" t="s">
        <v>38</v>
      </c>
      <c r="E438" s="50" t="s">
        <v>49</v>
      </c>
      <c r="F438" s="51" t="s">
        <v>92</v>
      </c>
      <c r="G438" s="51"/>
      <c r="H438" s="51">
        <v>2</v>
      </c>
      <c r="I438" s="51"/>
      <c r="J438" s="51" t="s">
        <v>147</v>
      </c>
      <c r="K438" s="52" t="s">
        <v>82</v>
      </c>
      <c r="L438" s="51">
        <v>6.93</v>
      </c>
    </row>
    <row r="439" spans="1:12" ht="15" x14ac:dyDescent="0.25">
      <c r="A439" s="25"/>
      <c r="B439" s="16"/>
      <c r="C439" s="11"/>
      <c r="D439" s="6" t="s">
        <v>38</v>
      </c>
      <c r="E439" s="50" t="s">
        <v>91</v>
      </c>
      <c r="F439" s="51" t="s">
        <v>92</v>
      </c>
      <c r="G439" s="51">
        <v>2</v>
      </c>
      <c r="H439" s="51">
        <v>2</v>
      </c>
      <c r="I439" s="51"/>
      <c r="J439" s="51" t="s">
        <v>93</v>
      </c>
      <c r="K439" s="52" t="s">
        <v>88</v>
      </c>
      <c r="L439" s="51">
        <v>6</v>
      </c>
    </row>
    <row r="440" spans="1:12" ht="15" x14ac:dyDescent="0.25">
      <c r="A440" s="26"/>
      <c r="B440" s="18"/>
      <c r="C440" s="8"/>
      <c r="D440" s="19" t="s">
        <v>39</v>
      </c>
      <c r="E440" s="9"/>
      <c r="F440" s="21">
        <f>F434+F435+F436+F437+F438+F439</f>
        <v>590</v>
      </c>
      <c r="G440" s="21">
        <f t="shared" ref="G440:J440" si="153">G434+G435+G436+G437+G438+G439</f>
        <v>18</v>
      </c>
      <c r="H440" s="21">
        <f t="shared" si="153"/>
        <v>18</v>
      </c>
      <c r="I440" s="21">
        <f t="shared" si="153"/>
        <v>76</v>
      </c>
      <c r="J440" s="21">
        <f t="shared" si="153"/>
        <v>803</v>
      </c>
      <c r="K440" s="27"/>
      <c r="L440" s="21">
        <f>SUM(L434:L439)</f>
        <v>92.56</v>
      </c>
    </row>
    <row r="441" spans="1:12" ht="15" x14ac:dyDescent="0.25">
      <c r="A441" s="28">
        <f>A434</f>
        <v>2</v>
      </c>
      <c r="B441" s="14">
        <f>B434</f>
        <v>4</v>
      </c>
      <c r="C441" s="10" t="s">
        <v>25</v>
      </c>
      <c r="D441" s="12" t="s">
        <v>24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6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6"/>
      <c r="B444" s="18"/>
      <c r="C444" s="8"/>
      <c r="D444" s="19" t="s">
        <v>39</v>
      </c>
      <c r="E444" s="9"/>
      <c r="F444" s="21">
        <f>SUM(F441:F443)</f>
        <v>0</v>
      </c>
      <c r="G444" s="21">
        <f t="shared" ref="G444" si="154">SUM(G441:G443)</f>
        <v>0</v>
      </c>
      <c r="H444" s="21">
        <f t="shared" ref="H444" si="155">SUM(H441:H443)</f>
        <v>0</v>
      </c>
      <c r="I444" s="21">
        <f t="shared" ref="I444" si="156">SUM(I441:I443)</f>
        <v>0</v>
      </c>
      <c r="J444" s="21">
        <f t="shared" ref="J444" si="157">SUM(J441:J443)</f>
        <v>0</v>
      </c>
      <c r="K444" s="27"/>
      <c r="L444" s="21">
        <f t="shared" ref="L444" ca="1" si="158">SUM(L441:L449)</f>
        <v>0</v>
      </c>
    </row>
    <row r="445" spans="1:12" ht="15" x14ac:dyDescent="0.25">
      <c r="A445" s="28">
        <f>A434</f>
        <v>2</v>
      </c>
      <c r="B445" s="14">
        <f>B434</f>
        <v>4</v>
      </c>
      <c r="C445" s="10" t="s">
        <v>26</v>
      </c>
      <c r="D445" s="7" t="s">
        <v>27</v>
      </c>
      <c r="E445" s="50" t="s">
        <v>195</v>
      </c>
      <c r="F445" s="51" t="s">
        <v>94</v>
      </c>
      <c r="G445" s="51" t="s">
        <v>79</v>
      </c>
      <c r="H445" s="51">
        <v>5</v>
      </c>
      <c r="I445" s="51">
        <v>7</v>
      </c>
      <c r="J445" s="51">
        <v>70</v>
      </c>
      <c r="K445" s="52">
        <v>47.01</v>
      </c>
      <c r="L445" s="51">
        <v>15.97</v>
      </c>
    </row>
    <row r="446" spans="1:12" ht="25.5" x14ac:dyDescent="0.25">
      <c r="A446" s="25"/>
      <c r="B446" s="16"/>
      <c r="C446" s="11"/>
      <c r="D446" s="7" t="s">
        <v>28</v>
      </c>
      <c r="E446" s="50" t="s">
        <v>233</v>
      </c>
      <c r="F446" s="51">
        <v>265</v>
      </c>
      <c r="G446" s="51">
        <v>5</v>
      </c>
      <c r="H446" s="51">
        <v>7</v>
      </c>
      <c r="I446" s="51">
        <v>27</v>
      </c>
      <c r="J446" s="51">
        <v>220</v>
      </c>
      <c r="K446" s="52">
        <v>60.04</v>
      </c>
      <c r="L446" s="51">
        <v>27.22</v>
      </c>
    </row>
    <row r="447" spans="1:12" ht="15" x14ac:dyDescent="0.25">
      <c r="A447" s="25"/>
      <c r="B447" s="16"/>
      <c r="C447" s="11"/>
      <c r="D447" s="7" t="s">
        <v>29</v>
      </c>
      <c r="E447" s="50" t="s">
        <v>179</v>
      </c>
      <c r="F447" s="51" t="s">
        <v>180</v>
      </c>
      <c r="G447" s="51">
        <v>13</v>
      </c>
      <c r="H447" s="51">
        <v>8</v>
      </c>
      <c r="I447" s="51" t="s">
        <v>79</v>
      </c>
      <c r="J447" s="51" t="s">
        <v>173</v>
      </c>
      <c r="K447" s="52" t="s">
        <v>181</v>
      </c>
      <c r="L447" s="51">
        <v>42.98</v>
      </c>
    </row>
    <row r="448" spans="1:12" ht="15" x14ac:dyDescent="0.25">
      <c r="A448" s="25"/>
      <c r="B448" s="16"/>
      <c r="C448" s="11"/>
      <c r="D448" s="7" t="s">
        <v>30</v>
      </c>
      <c r="E448" s="50" t="s">
        <v>121</v>
      </c>
      <c r="F448" s="51" t="s">
        <v>87</v>
      </c>
      <c r="G448" s="51">
        <v>3</v>
      </c>
      <c r="H448" s="51">
        <v>6</v>
      </c>
      <c r="I448" s="51">
        <v>22</v>
      </c>
      <c r="J448" s="51">
        <v>157</v>
      </c>
      <c r="K448" s="52">
        <v>146</v>
      </c>
      <c r="L448" s="51">
        <v>13.77</v>
      </c>
    </row>
    <row r="449" spans="1:12" ht="15" x14ac:dyDescent="0.25">
      <c r="A449" s="25"/>
      <c r="B449" s="16"/>
      <c r="C449" s="11"/>
      <c r="D449" s="7" t="s">
        <v>31</v>
      </c>
      <c r="E449" s="50" t="s">
        <v>98</v>
      </c>
      <c r="F449" s="51" t="s">
        <v>80</v>
      </c>
      <c r="G449" s="51"/>
      <c r="H449" s="51"/>
      <c r="I449" s="51">
        <v>22</v>
      </c>
      <c r="J449" s="51">
        <v>85</v>
      </c>
      <c r="K449" s="52">
        <v>331.01</v>
      </c>
      <c r="L449" s="51">
        <v>9.9</v>
      </c>
    </row>
    <row r="450" spans="1:12" ht="15" x14ac:dyDescent="0.25">
      <c r="A450" s="25"/>
      <c r="B450" s="16"/>
      <c r="C450" s="11"/>
      <c r="D450" s="7" t="s">
        <v>32</v>
      </c>
      <c r="E450" s="50" t="s">
        <v>99</v>
      </c>
      <c r="F450" s="51" t="s">
        <v>83</v>
      </c>
      <c r="G450" s="51">
        <v>2</v>
      </c>
      <c r="H450" s="51"/>
      <c r="I450" s="51" t="s">
        <v>101</v>
      </c>
      <c r="J450" s="51" t="s">
        <v>106</v>
      </c>
      <c r="K450" s="52" t="s">
        <v>107</v>
      </c>
      <c r="L450" s="51">
        <v>2.76</v>
      </c>
    </row>
    <row r="451" spans="1:12" ht="15" x14ac:dyDescent="0.25">
      <c r="A451" s="25"/>
      <c r="B451" s="16"/>
      <c r="C451" s="11"/>
      <c r="D451" s="7" t="s">
        <v>33</v>
      </c>
      <c r="E451" s="50" t="s">
        <v>54</v>
      </c>
      <c r="F451" s="51" t="s">
        <v>83</v>
      </c>
      <c r="G451" s="51">
        <v>2</v>
      </c>
      <c r="H451" s="51"/>
      <c r="I451" s="51" t="s">
        <v>102</v>
      </c>
      <c r="J451" s="51" t="s">
        <v>108</v>
      </c>
      <c r="K451" s="52" t="s">
        <v>107</v>
      </c>
      <c r="L451" s="51">
        <v>2.44</v>
      </c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6"/>
      <c r="B454" s="18"/>
      <c r="C454" s="8"/>
      <c r="D454" s="19" t="s">
        <v>39</v>
      </c>
      <c r="E454" s="9"/>
      <c r="F454" s="21">
        <f>F445+F446+F447+F448+F449+F450+F451</f>
        <v>895</v>
      </c>
      <c r="G454" s="21">
        <f t="shared" ref="G454:J454" si="159">G445+G446+G447+G448+G449+G450+G451</f>
        <v>26</v>
      </c>
      <c r="H454" s="21">
        <f t="shared" si="159"/>
        <v>26</v>
      </c>
      <c r="I454" s="21">
        <f t="shared" si="159"/>
        <v>111</v>
      </c>
      <c r="J454" s="21">
        <f t="shared" si="159"/>
        <v>811</v>
      </c>
      <c r="K454" s="27"/>
      <c r="L454" s="21">
        <f>L445+L446+L447+L448+L449+L450+L451</f>
        <v>115.03999999999999</v>
      </c>
    </row>
    <row r="455" spans="1:12" ht="15" x14ac:dyDescent="0.25">
      <c r="A455" s="28">
        <f>A434</f>
        <v>2</v>
      </c>
      <c r="B455" s="14">
        <f>B434</f>
        <v>4</v>
      </c>
      <c r="C455" s="10" t="s">
        <v>34</v>
      </c>
      <c r="D455" s="12" t="s">
        <v>35</v>
      </c>
      <c r="E455" s="50" t="s">
        <v>68</v>
      </c>
      <c r="F455" s="51" t="s">
        <v>100</v>
      </c>
      <c r="G455" s="51">
        <v>6</v>
      </c>
      <c r="H455" s="51">
        <v>8</v>
      </c>
      <c r="I455" s="51">
        <v>33</v>
      </c>
      <c r="J455" s="51">
        <v>237</v>
      </c>
      <c r="K455" s="52">
        <v>284</v>
      </c>
      <c r="L455" s="51">
        <v>10.46</v>
      </c>
    </row>
    <row r="456" spans="1:12" ht="15" x14ac:dyDescent="0.25">
      <c r="A456" s="25"/>
      <c r="B456" s="16"/>
      <c r="C456" s="11"/>
      <c r="D456" s="12" t="s">
        <v>31</v>
      </c>
      <c r="E456" s="50" t="s">
        <v>64</v>
      </c>
      <c r="F456" s="51" t="s">
        <v>80</v>
      </c>
      <c r="G456" s="51">
        <v>5</v>
      </c>
      <c r="H456" s="51">
        <v>5</v>
      </c>
      <c r="I456" s="51">
        <v>8</v>
      </c>
      <c r="J456" s="51">
        <v>100</v>
      </c>
      <c r="K456" s="52">
        <v>299</v>
      </c>
      <c r="L456" s="51">
        <v>11.61</v>
      </c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F455+F456</f>
        <v>300</v>
      </c>
      <c r="G459" s="21">
        <f t="shared" ref="G459:J459" si="160">G455+G456</f>
        <v>11</v>
      </c>
      <c r="H459" s="21">
        <f t="shared" si="160"/>
        <v>13</v>
      </c>
      <c r="I459" s="21">
        <f t="shared" si="160"/>
        <v>41</v>
      </c>
      <c r="J459" s="21">
        <f t="shared" si="160"/>
        <v>337</v>
      </c>
      <c r="K459" s="27"/>
      <c r="L459" s="21">
        <f>L455+L456</f>
        <v>22.07</v>
      </c>
    </row>
    <row r="460" spans="1:12" ht="15" x14ac:dyDescent="0.25">
      <c r="A460" s="28">
        <f>A434</f>
        <v>2</v>
      </c>
      <c r="B460" s="14">
        <f>B434</f>
        <v>4</v>
      </c>
      <c r="C460" s="10" t="s">
        <v>36</v>
      </c>
      <c r="D460" s="7" t="s">
        <v>21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7" t="s">
        <v>30</v>
      </c>
      <c r="E461" s="50" t="s">
        <v>193</v>
      </c>
      <c r="F461" s="51" t="s">
        <v>87</v>
      </c>
      <c r="G461" s="51">
        <v>9</v>
      </c>
      <c r="H461" s="51">
        <v>5</v>
      </c>
      <c r="I461" s="51">
        <v>49</v>
      </c>
      <c r="J461" s="51">
        <v>263</v>
      </c>
      <c r="K461" s="52">
        <v>183.03</v>
      </c>
      <c r="L461" s="51">
        <v>8.06</v>
      </c>
    </row>
    <row r="462" spans="1:12" ht="15" x14ac:dyDescent="0.25">
      <c r="A462" s="25"/>
      <c r="B462" s="16"/>
      <c r="C462" s="11"/>
      <c r="D462" s="7" t="s">
        <v>31</v>
      </c>
      <c r="E462" s="50" t="s">
        <v>63</v>
      </c>
      <c r="F462" s="51" t="s">
        <v>80</v>
      </c>
      <c r="G462" s="51"/>
      <c r="H462" s="51"/>
      <c r="I462" s="51">
        <v>9</v>
      </c>
      <c r="J462" s="51">
        <v>38</v>
      </c>
      <c r="K462" s="52">
        <v>4</v>
      </c>
      <c r="L462" s="51">
        <v>2.68</v>
      </c>
    </row>
    <row r="463" spans="1:12" ht="15" x14ac:dyDescent="0.25">
      <c r="A463" s="25"/>
      <c r="B463" s="16"/>
      <c r="C463" s="11"/>
      <c r="D463" s="60" t="s">
        <v>32</v>
      </c>
      <c r="E463" s="50" t="s">
        <v>99</v>
      </c>
      <c r="F463" s="51">
        <v>40</v>
      </c>
      <c r="G463" s="51">
        <v>3</v>
      </c>
      <c r="H463" s="51"/>
      <c r="I463" s="51">
        <v>19</v>
      </c>
      <c r="J463" s="51">
        <v>89</v>
      </c>
      <c r="K463" s="52">
        <v>389</v>
      </c>
      <c r="L463" s="51">
        <v>2.76</v>
      </c>
    </row>
    <row r="464" spans="1:12" ht="15" x14ac:dyDescent="0.25">
      <c r="A464" s="25"/>
      <c r="B464" s="16"/>
      <c r="C464" s="11"/>
      <c r="D464" s="6" t="s">
        <v>27</v>
      </c>
      <c r="E464" s="50" t="s">
        <v>136</v>
      </c>
      <c r="F464" s="51">
        <v>60</v>
      </c>
      <c r="G464" s="51">
        <v>1</v>
      </c>
      <c r="H464" s="51"/>
      <c r="I464" s="51">
        <v>11</v>
      </c>
      <c r="J464" s="51">
        <v>81</v>
      </c>
      <c r="K464" s="52">
        <v>55.05</v>
      </c>
      <c r="L464" s="51">
        <v>11.29</v>
      </c>
    </row>
    <row r="465" spans="1:12" ht="15" x14ac:dyDescent="0.25">
      <c r="A465" s="25"/>
      <c r="B465" s="16"/>
      <c r="C465" s="11"/>
      <c r="D465" s="59" t="s">
        <v>33</v>
      </c>
      <c r="E465" s="50" t="s">
        <v>54</v>
      </c>
      <c r="F465" s="51">
        <v>20</v>
      </c>
      <c r="G465" s="51">
        <v>1</v>
      </c>
      <c r="H465" s="51"/>
      <c r="I465" s="51">
        <v>7</v>
      </c>
      <c r="J465" s="51">
        <v>39</v>
      </c>
      <c r="K465" s="52">
        <v>389</v>
      </c>
      <c r="L465" s="51">
        <v>2.44</v>
      </c>
    </row>
    <row r="466" spans="1:12" ht="15" x14ac:dyDescent="0.25">
      <c r="A466" s="25"/>
      <c r="B466" s="16"/>
      <c r="C466" s="11"/>
      <c r="D466" s="6" t="s">
        <v>29</v>
      </c>
      <c r="E466" s="50" t="s">
        <v>214</v>
      </c>
      <c r="F466" s="51" t="s">
        <v>150</v>
      </c>
      <c r="G466" s="51">
        <v>12</v>
      </c>
      <c r="H466" s="51">
        <v>30</v>
      </c>
      <c r="I466" s="51">
        <v>12</v>
      </c>
      <c r="J466" s="51">
        <v>367</v>
      </c>
      <c r="K466" s="52">
        <v>268.02</v>
      </c>
      <c r="L466" s="51">
        <v>35.76</v>
      </c>
    </row>
    <row r="467" spans="1:12" ht="15" x14ac:dyDescent="0.25">
      <c r="A467" s="26"/>
      <c r="B467" s="18"/>
      <c r="C467" s="8"/>
      <c r="D467" s="19" t="s">
        <v>39</v>
      </c>
      <c r="E467" s="9"/>
      <c r="F467" s="21">
        <f>F461+F462+F463+F464+F465+F466</f>
        <v>565</v>
      </c>
      <c r="G467" s="21">
        <f t="shared" ref="G467:J467" si="161">G461+G462+G463+G464+G465+G466</f>
        <v>26</v>
      </c>
      <c r="H467" s="21">
        <f t="shared" si="161"/>
        <v>35</v>
      </c>
      <c r="I467" s="21">
        <f t="shared" si="161"/>
        <v>107</v>
      </c>
      <c r="J467" s="21">
        <f t="shared" si="161"/>
        <v>877</v>
      </c>
      <c r="K467" s="27"/>
      <c r="L467" s="21">
        <f>L461+L462+L463+L464+L465+L466</f>
        <v>62.989999999999995</v>
      </c>
    </row>
    <row r="468" spans="1:12" ht="15" x14ac:dyDescent="0.25">
      <c r="A468" s="28">
        <f>A434</f>
        <v>2</v>
      </c>
      <c r="B468" s="14">
        <f>B434</f>
        <v>4</v>
      </c>
      <c r="C468" s="10" t="s">
        <v>37</v>
      </c>
      <c r="D468" s="12" t="s">
        <v>38</v>
      </c>
      <c r="E468" s="50" t="s">
        <v>167</v>
      </c>
      <c r="F468" s="51" t="s">
        <v>80</v>
      </c>
      <c r="G468" s="51" t="s">
        <v>56</v>
      </c>
      <c r="H468" s="51" t="s">
        <v>78</v>
      </c>
      <c r="I468" s="51">
        <v>8</v>
      </c>
      <c r="J468" s="51">
        <v>100</v>
      </c>
      <c r="K468" s="52">
        <v>386</v>
      </c>
      <c r="L468" s="51">
        <v>16.559999999999999</v>
      </c>
    </row>
    <row r="469" spans="1:12" ht="15" x14ac:dyDescent="0.25">
      <c r="A469" s="25"/>
      <c r="B469" s="16"/>
      <c r="C469" s="11"/>
      <c r="D469" s="12" t="s">
        <v>35</v>
      </c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12" t="s">
        <v>31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12" t="s">
        <v>24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6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6"/>
      <c r="B474" s="18"/>
      <c r="C474" s="8"/>
      <c r="D474" s="20" t="s">
        <v>39</v>
      </c>
      <c r="E474" s="9"/>
      <c r="F474" s="21" t="str">
        <f>F468</f>
        <v>200</v>
      </c>
      <c r="G474" s="21" t="str">
        <f t="shared" ref="G474:J474" si="162">G468</f>
        <v>6</v>
      </c>
      <c r="H474" s="21" t="str">
        <f t="shared" si="162"/>
        <v>5</v>
      </c>
      <c r="I474" s="21">
        <f t="shared" si="162"/>
        <v>8</v>
      </c>
      <c r="J474" s="21">
        <f t="shared" si="162"/>
        <v>100</v>
      </c>
      <c r="K474" s="27"/>
      <c r="L474" s="21">
        <f>L468</f>
        <v>16.559999999999999</v>
      </c>
    </row>
    <row r="475" spans="1:12" ht="15.75" customHeight="1" x14ac:dyDescent="0.2">
      <c r="A475" s="31">
        <f>A434</f>
        <v>2</v>
      </c>
      <c r="B475" s="32">
        <f>B434</f>
        <v>4</v>
      </c>
      <c r="C475" s="61" t="s">
        <v>4</v>
      </c>
      <c r="D475" s="62"/>
      <c r="E475" s="33"/>
      <c r="F475" s="34">
        <f>F440+F444+F454+F459+F467+F474</f>
        <v>2550</v>
      </c>
      <c r="G475" s="34">
        <f t="shared" ref="G475" si="163">G440+G444+G454+G459+G467+G474</f>
        <v>87</v>
      </c>
      <c r="H475" s="34">
        <f t="shared" ref="H475" si="164">H440+H444+H454+H459+H467+H474</f>
        <v>97</v>
      </c>
      <c r="I475" s="34">
        <f t="shared" ref="I475" si="165">I440+I444+I454+I459+I467+I474</f>
        <v>343</v>
      </c>
      <c r="J475" s="34">
        <f t="shared" ref="J475" si="166">J440+J444+J454+J459+J467+J474</f>
        <v>2928</v>
      </c>
      <c r="K475" s="35"/>
      <c r="L475" s="34">
        <f>L440+L454+L459+L467+L474</f>
        <v>309.21999999999997</v>
      </c>
    </row>
    <row r="476" spans="1:12" ht="15" x14ac:dyDescent="0.25">
      <c r="A476" s="22">
        <v>2</v>
      </c>
      <c r="B476" s="23">
        <v>5</v>
      </c>
      <c r="C476" s="24" t="s">
        <v>20</v>
      </c>
      <c r="D476" s="5" t="s">
        <v>21</v>
      </c>
      <c r="E476" s="47" t="s">
        <v>70</v>
      </c>
      <c r="F476" s="48">
        <v>155</v>
      </c>
      <c r="G476" s="48">
        <v>4</v>
      </c>
      <c r="H476" s="48">
        <v>5</v>
      </c>
      <c r="I476" s="48">
        <v>25</v>
      </c>
      <c r="J476" s="48">
        <v>188</v>
      </c>
      <c r="K476" s="49">
        <v>206.03</v>
      </c>
      <c r="L476" s="48">
        <v>8.77</v>
      </c>
    </row>
    <row r="477" spans="1:12" ht="15" x14ac:dyDescent="0.25">
      <c r="A477" s="25"/>
      <c r="B477" s="16"/>
      <c r="C477" s="11"/>
      <c r="D477" s="59" t="s">
        <v>27</v>
      </c>
      <c r="E477" s="50" t="s">
        <v>48</v>
      </c>
      <c r="F477" s="51">
        <v>60</v>
      </c>
      <c r="G477" s="51">
        <v>5</v>
      </c>
      <c r="H477" s="51">
        <v>5</v>
      </c>
      <c r="I477" s="51">
        <v>1</v>
      </c>
      <c r="J477" s="51">
        <v>98</v>
      </c>
      <c r="K477" s="52">
        <v>215</v>
      </c>
      <c r="L477" s="51">
        <v>17.11</v>
      </c>
    </row>
    <row r="478" spans="1:12" ht="15" x14ac:dyDescent="0.25">
      <c r="A478" s="25"/>
      <c r="B478" s="16"/>
      <c r="C478" s="11"/>
      <c r="D478" s="7" t="s">
        <v>22</v>
      </c>
      <c r="E478" s="50" t="s">
        <v>50</v>
      </c>
      <c r="F478" s="51" t="s">
        <v>80</v>
      </c>
      <c r="G478" s="51">
        <v>3</v>
      </c>
      <c r="H478" s="51">
        <v>2</v>
      </c>
      <c r="I478" s="51" t="s">
        <v>82</v>
      </c>
      <c r="J478" s="51">
        <v>88</v>
      </c>
      <c r="K478" s="52">
        <v>304</v>
      </c>
      <c r="L478" s="51">
        <v>8.01</v>
      </c>
    </row>
    <row r="479" spans="1:12" ht="15" x14ac:dyDescent="0.25">
      <c r="A479" s="25"/>
      <c r="B479" s="16"/>
      <c r="C479" s="11"/>
      <c r="D479" s="7" t="s">
        <v>23</v>
      </c>
      <c r="E479" s="50" t="s">
        <v>51</v>
      </c>
      <c r="F479" s="51" t="s">
        <v>83</v>
      </c>
      <c r="G479" s="51">
        <v>3</v>
      </c>
      <c r="H479" s="51" t="s">
        <v>79</v>
      </c>
      <c r="I479" s="51" t="s">
        <v>84</v>
      </c>
      <c r="J479" s="51" t="s">
        <v>85</v>
      </c>
      <c r="K479" s="52" t="s">
        <v>86</v>
      </c>
      <c r="L479" s="51">
        <v>4.05</v>
      </c>
    </row>
    <row r="480" spans="1:12" ht="15" x14ac:dyDescent="0.25">
      <c r="A480" s="25"/>
      <c r="B480" s="16"/>
      <c r="C480" s="11"/>
      <c r="D480" s="7" t="s">
        <v>24</v>
      </c>
      <c r="E480" s="50" t="s">
        <v>52</v>
      </c>
      <c r="F480" s="51" t="s">
        <v>87</v>
      </c>
      <c r="G480" s="51" t="s">
        <v>79</v>
      </c>
      <c r="H480" s="51"/>
      <c r="I480" s="51" t="s">
        <v>88</v>
      </c>
      <c r="J480" s="51" t="s">
        <v>89</v>
      </c>
      <c r="K480" s="52" t="s">
        <v>90</v>
      </c>
      <c r="L480" s="51">
        <v>15</v>
      </c>
    </row>
    <row r="481" spans="1:12" ht="15" x14ac:dyDescent="0.25">
      <c r="A481" s="25"/>
      <c r="B481" s="16"/>
      <c r="C481" s="11"/>
      <c r="D481" s="59" t="s">
        <v>38</v>
      </c>
      <c r="E481" s="50" t="s">
        <v>49</v>
      </c>
      <c r="F481" s="51">
        <v>10</v>
      </c>
      <c r="G481" s="51"/>
      <c r="H481" s="51">
        <v>4</v>
      </c>
      <c r="I481" s="51"/>
      <c r="J481" s="51">
        <v>66</v>
      </c>
      <c r="K481" s="52">
        <v>14</v>
      </c>
      <c r="L481" s="51">
        <v>6.93</v>
      </c>
    </row>
    <row r="482" spans="1:12" ht="15" x14ac:dyDescent="0.25">
      <c r="A482" s="25"/>
      <c r="B482" s="16"/>
      <c r="C482" s="11"/>
      <c r="D482" s="6"/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6"/>
      <c r="B483" s="18"/>
      <c r="C483" s="8"/>
      <c r="D483" s="19" t="s">
        <v>39</v>
      </c>
      <c r="E483" s="9"/>
      <c r="F483" s="21">
        <f>F476+F477+F478+F479+F480+F481</f>
        <v>615</v>
      </c>
      <c r="G483" s="21">
        <f t="shared" ref="G483:J483" si="167">G476+G477+G478+G479+G480+G481</f>
        <v>16</v>
      </c>
      <c r="H483" s="21">
        <f t="shared" si="167"/>
        <v>17</v>
      </c>
      <c r="I483" s="21">
        <f t="shared" si="167"/>
        <v>75</v>
      </c>
      <c r="J483" s="21">
        <f t="shared" si="167"/>
        <v>606</v>
      </c>
      <c r="K483" s="27"/>
      <c r="L483" s="21">
        <f t="shared" ref="L483:L526" si="168">SUM(L476:L482)</f>
        <v>59.87</v>
      </c>
    </row>
    <row r="484" spans="1:12" ht="15" x14ac:dyDescent="0.25">
      <c r="A484" s="28">
        <f>A476</f>
        <v>2</v>
      </c>
      <c r="B484" s="14">
        <f>B476</f>
        <v>5</v>
      </c>
      <c r="C484" s="10" t="s">
        <v>25</v>
      </c>
      <c r="D484" s="12" t="s">
        <v>24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6"/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6"/>
      <c r="B487" s="18"/>
      <c r="C487" s="8"/>
      <c r="D487" s="19" t="s">
        <v>39</v>
      </c>
      <c r="E487" s="9"/>
      <c r="F487" s="21">
        <f>SUM(F484:F486)</f>
        <v>0</v>
      </c>
      <c r="G487" s="21">
        <f t="shared" ref="G487" si="169">SUM(G484:G486)</f>
        <v>0</v>
      </c>
      <c r="H487" s="21">
        <f t="shared" ref="H487" si="170">SUM(H484:H486)</f>
        <v>0</v>
      </c>
      <c r="I487" s="21">
        <f t="shared" ref="I487" si="171">SUM(I484:I486)</f>
        <v>0</v>
      </c>
      <c r="J487" s="21">
        <f t="shared" ref="J487" si="172">SUM(J484:J486)</f>
        <v>0</v>
      </c>
      <c r="K487" s="27"/>
      <c r="L487" s="21">
        <f t="shared" ref="L487" ca="1" si="173">SUM(L484:L492)</f>
        <v>0</v>
      </c>
    </row>
    <row r="488" spans="1:12" ht="15" x14ac:dyDescent="0.25">
      <c r="A488" s="28">
        <f>A476</f>
        <v>2</v>
      </c>
      <c r="B488" s="14">
        <f>B476</f>
        <v>5</v>
      </c>
      <c r="C488" s="10" t="s">
        <v>26</v>
      </c>
      <c r="D488" s="7" t="s">
        <v>27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7" t="s">
        <v>28</v>
      </c>
      <c r="E489" s="50" t="s">
        <v>183</v>
      </c>
      <c r="F489" s="51" t="s">
        <v>123</v>
      </c>
      <c r="G489" s="51" t="s">
        <v>56</v>
      </c>
      <c r="H489" s="51">
        <v>6</v>
      </c>
      <c r="I489" s="51">
        <v>33</v>
      </c>
      <c r="J489" s="51" t="s">
        <v>166</v>
      </c>
      <c r="K489" s="52" t="s">
        <v>184</v>
      </c>
      <c r="L489" s="51">
        <v>18.16</v>
      </c>
    </row>
    <row r="490" spans="1:12" ht="15" x14ac:dyDescent="0.25">
      <c r="A490" s="25"/>
      <c r="B490" s="16"/>
      <c r="C490" s="11"/>
      <c r="D490" s="7" t="s">
        <v>29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7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7" t="s">
        <v>31</v>
      </c>
      <c r="E492" s="50" t="s">
        <v>156</v>
      </c>
      <c r="F492" s="51" t="s">
        <v>80</v>
      </c>
      <c r="G492" s="51"/>
      <c r="H492" s="51"/>
      <c r="I492" s="51">
        <v>14</v>
      </c>
      <c r="J492" s="51">
        <v>56</v>
      </c>
      <c r="K492" s="52">
        <v>312</v>
      </c>
      <c r="L492" s="51">
        <v>5.32</v>
      </c>
    </row>
    <row r="493" spans="1:12" ht="15" x14ac:dyDescent="0.25">
      <c r="A493" s="25"/>
      <c r="B493" s="16"/>
      <c r="C493" s="11"/>
      <c r="D493" s="7" t="s">
        <v>32</v>
      </c>
      <c r="E493" s="50" t="s">
        <v>99</v>
      </c>
      <c r="F493" s="51" t="s">
        <v>83</v>
      </c>
      <c r="G493" s="51" t="s">
        <v>81</v>
      </c>
      <c r="H493" s="51"/>
      <c r="I493" s="51" t="s">
        <v>101</v>
      </c>
      <c r="J493" s="51" t="s">
        <v>106</v>
      </c>
      <c r="K493" s="52" t="s">
        <v>107</v>
      </c>
      <c r="L493" s="51">
        <v>2.76</v>
      </c>
    </row>
    <row r="494" spans="1:12" ht="15" x14ac:dyDescent="0.25">
      <c r="A494" s="25"/>
      <c r="B494" s="16"/>
      <c r="C494" s="11"/>
      <c r="D494" s="7" t="s">
        <v>33</v>
      </c>
      <c r="E494" s="50" t="s">
        <v>54</v>
      </c>
      <c r="F494" s="51" t="s">
        <v>83</v>
      </c>
      <c r="G494" s="51" t="s">
        <v>81</v>
      </c>
      <c r="H494" s="51"/>
      <c r="I494" s="51" t="s">
        <v>102</v>
      </c>
      <c r="J494" s="51" t="s">
        <v>108</v>
      </c>
      <c r="K494" s="52" t="s">
        <v>107</v>
      </c>
      <c r="L494" s="51">
        <v>2.44</v>
      </c>
    </row>
    <row r="495" spans="1:12" ht="15" x14ac:dyDescent="0.25">
      <c r="A495" s="25"/>
      <c r="B495" s="16"/>
      <c r="C495" s="11"/>
      <c r="D495" s="6" t="s">
        <v>21</v>
      </c>
      <c r="E495" s="50" t="s">
        <v>185</v>
      </c>
      <c r="F495" s="51" t="s">
        <v>80</v>
      </c>
      <c r="G495" s="51">
        <v>14</v>
      </c>
      <c r="H495" s="51" t="s">
        <v>84</v>
      </c>
      <c r="I495" s="51">
        <v>30</v>
      </c>
      <c r="J495" s="51" t="s">
        <v>186</v>
      </c>
      <c r="K495" s="52" t="s">
        <v>187</v>
      </c>
      <c r="L495" s="51">
        <v>73.39</v>
      </c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6"/>
      <c r="B497" s="18"/>
      <c r="C497" s="8"/>
      <c r="D497" s="19" t="s">
        <v>39</v>
      </c>
      <c r="E497" s="9"/>
      <c r="F497" s="21">
        <f>F489+F492+F493+F494+F495</f>
        <v>750</v>
      </c>
      <c r="G497" s="21">
        <f t="shared" ref="G497:J497" si="174">G489+G492+G493+G494+G495</f>
        <v>26</v>
      </c>
      <c r="H497" s="21">
        <f t="shared" si="174"/>
        <v>26</v>
      </c>
      <c r="I497" s="21">
        <f t="shared" si="174"/>
        <v>109</v>
      </c>
      <c r="J497" s="21">
        <f t="shared" si="174"/>
        <v>684</v>
      </c>
      <c r="K497" s="27"/>
      <c r="L497" s="21">
        <f>L489+L492+L493+L494+L495</f>
        <v>102.07000000000001</v>
      </c>
    </row>
    <row r="498" spans="1:12" ht="15" x14ac:dyDescent="0.25">
      <c r="A498" s="28">
        <f>A476</f>
        <v>2</v>
      </c>
      <c r="B498" s="14">
        <f>B476</f>
        <v>5</v>
      </c>
      <c r="C498" s="10" t="s">
        <v>34</v>
      </c>
      <c r="D498" s="12" t="s">
        <v>35</v>
      </c>
      <c r="E498" s="50" t="s">
        <v>109</v>
      </c>
      <c r="F498" s="51" t="s">
        <v>100</v>
      </c>
      <c r="G498" s="51">
        <v>6</v>
      </c>
      <c r="H498" s="51">
        <v>17</v>
      </c>
      <c r="I498" s="51">
        <v>68</v>
      </c>
      <c r="J498" s="51">
        <v>440</v>
      </c>
      <c r="K498" s="52">
        <v>0.04</v>
      </c>
      <c r="L498" s="51">
        <v>12.01</v>
      </c>
    </row>
    <row r="499" spans="1:12" ht="15" x14ac:dyDescent="0.25">
      <c r="A499" s="25"/>
      <c r="B499" s="16"/>
      <c r="C499" s="11"/>
      <c r="D499" s="12" t="s">
        <v>31</v>
      </c>
      <c r="E499" s="50" t="s">
        <v>114</v>
      </c>
      <c r="F499" s="51" t="s">
        <v>80</v>
      </c>
      <c r="G499" s="51"/>
      <c r="H499" s="51"/>
      <c r="I499" s="51">
        <v>9</v>
      </c>
      <c r="J499" s="51">
        <v>35</v>
      </c>
      <c r="K499" s="52">
        <v>376</v>
      </c>
      <c r="L499" s="51">
        <v>0.94</v>
      </c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F498+F499</f>
        <v>300</v>
      </c>
      <c r="G502" s="21">
        <f t="shared" ref="G502:J502" si="175">G498+G499</f>
        <v>6</v>
      </c>
      <c r="H502" s="21">
        <f t="shared" si="175"/>
        <v>17</v>
      </c>
      <c r="I502" s="21">
        <f t="shared" si="175"/>
        <v>77</v>
      </c>
      <c r="J502" s="21">
        <f t="shared" si="175"/>
        <v>475</v>
      </c>
      <c r="K502" s="27"/>
      <c r="L502" s="21">
        <f>L498+L499</f>
        <v>12.95</v>
      </c>
    </row>
    <row r="503" spans="1:12" ht="15" x14ac:dyDescent="0.25">
      <c r="A503" s="28">
        <f>A476</f>
        <v>2</v>
      </c>
      <c r="B503" s="14">
        <f>B476</f>
        <v>5</v>
      </c>
      <c r="C503" s="10" t="s">
        <v>36</v>
      </c>
      <c r="D503" s="7" t="s">
        <v>21</v>
      </c>
      <c r="E503" s="50" t="s">
        <v>234</v>
      </c>
      <c r="F503" s="51">
        <v>230</v>
      </c>
      <c r="G503" s="51">
        <v>18</v>
      </c>
      <c r="H503" s="51">
        <v>21</v>
      </c>
      <c r="I503" s="51">
        <v>18</v>
      </c>
      <c r="J503" s="51">
        <v>338</v>
      </c>
      <c r="K503" s="52">
        <v>125.04</v>
      </c>
      <c r="L503" s="51">
        <v>73.14</v>
      </c>
    </row>
    <row r="504" spans="1:12" ht="15" x14ac:dyDescent="0.25">
      <c r="A504" s="25"/>
      <c r="B504" s="16"/>
      <c r="C504" s="11"/>
      <c r="D504" s="7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7" t="s">
        <v>31</v>
      </c>
      <c r="E505" s="50" t="s">
        <v>64</v>
      </c>
      <c r="F505" s="51" t="s">
        <v>80</v>
      </c>
      <c r="G505" s="51">
        <v>5</v>
      </c>
      <c r="H505" s="51">
        <v>5</v>
      </c>
      <c r="I505" s="51">
        <v>8</v>
      </c>
      <c r="J505" s="51">
        <v>100</v>
      </c>
      <c r="K505" s="52">
        <v>299</v>
      </c>
      <c r="L505" s="51">
        <v>11.61</v>
      </c>
    </row>
    <row r="506" spans="1:12" ht="15" x14ac:dyDescent="0.25">
      <c r="A506" s="25"/>
      <c r="B506" s="16"/>
      <c r="C506" s="11"/>
      <c r="D506" s="60" t="s">
        <v>32</v>
      </c>
      <c r="E506" s="50" t="s">
        <v>99</v>
      </c>
      <c r="F506" s="51">
        <v>40</v>
      </c>
      <c r="G506" s="51">
        <v>3</v>
      </c>
      <c r="H506" s="51"/>
      <c r="I506" s="51">
        <v>19</v>
      </c>
      <c r="J506" s="51">
        <v>89</v>
      </c>
      <c r="K506" s="52">
        <v>389</v>
      </c>
      <c r="L506" s="51">
        <v>2.76</v>
      </c>
    </row>
    <row r="507" spans="1:12" ht="15" x14ac:dyDescent="0.25">
      <c r="A507" s="25"/>
      <c r="B507" s="16"/>
      <c r="C507" s="11"/>
      <c r="D507" s="59" t="s">
        <v>33</v>
      </c>
      <c r="E507" s="50" t="s">
        <v>54</v>
      </c>
      <c r="F507" s="51">
        <v>40</v>
      </c>
      <c r="G507" s="51">
        <v>3</v>
      </c>
      <c r="H507" s="51"/>
      <c r="I507" s="51">
        <v>13</v>
      </c>
      <c r="J507" s="51">
        <v>77</v>
      </c>
      <c r="K507" s="52">
        <v>389</v>
      </c>
      <c r="L507" s="51">
        <v>2.44</v>
      </c>
    </row>
    <row r="508" spans="1:12" ht="15" x14ac:dyDescent="0.25">
      <c r="A508" s="25"/>
      <c r="B508" s="16"/>
      <c r="C508" s="11"/>
      <c r="D508" s="59" t="s">
        <v>27</v>
      </c>
      <c r="E508" s="50" t="s">
        <v>201</v>
      </c>
      <c r="F508" s="51">
        <v>80</v>
      </c>
      <c r="G508" s="51"/>
      <c r="H508" s="51">
        <v>1</v>
      </c>
      <c r="I508" s="51">
        <v>8</v>
      </c>
      <c r="J508" s="51">
        <v>26</v>
      </c>
      <c r="K508" s="52">
        <v>52.01</v>
      </c>
      <c r="L508" s="51">
        <v>6.01</v>
      </c>
    </row>
    <row r="509" spans="1:12" ht="15" x14ac:dyDescent="0.25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6"/>
      <c r="B510" s="18"/>
      <c r="C510" s="8"/>
      <c r="D510" s="19" t="s">
        <v>39</v>
      </c>
      <c r="E510" s="9"/>
      <c r="F510" s="21">
        <f>F503+F505+F506+F507+F508</f>
        <v>590</v>
      </c>
      <c r="G510" s="21">
        <f t="shared" ref="G510:J510" si="176">G503+G505+G506+G507+G508</f>
        <v>29</v>
      </c>
      <c r="H510" s="21">
        <f t="shared" si="176"/>
        <v>27</v>
      </c>
      <c r="I510" s="21">
        <f t="shared" si="176"/>
        <v>66</v>
      </c>
      <c r="J510" s="21">
        <f t="shared" si="176"/>
        <v>630</v>
      </c>
      <c r="K510" s="27"/>
      <c r="L510" s="21">
        <f>L503+L505+L506+L507+L508</f>
        <v>95.960000000000008</v>
      </c>
    </row>
    <row r="511" spans="1:12" ht="15" x14ac:dyDescent="0.25">
      <c r="A511" s="28">
        <f>A476</f>
        <v>2</v>
      </c>
      <c r="B511" s="14">
        <f>B476</f>
        <v>5</v>
      </c>
      <c r="C511" s="10" t="s">
        <v>37</v>
      </c>
      <c r="D511" s="12" t="s">
        <v>38</v>
      </c>
      <c r="E511" s="50" t="s">
        <v>120</v>
      </c>
      <c r="F511" s="51" t="s">
        <v>80</v>
      </c>
      <c r="G511" s="51" t="s">
        <v>56</v>
      </c>
      <c r="H511" s="51" t="s">
        <v>78</v>
      </c>
      <c r="I511" s="51">
        <v>7</v>
      </c>
      <c r="J511" s="51">
        <v>126</v>
      </c>
      <c r="K511" s="52">
        <v>386.02</v>
      </c>
      <c r="L511" s="51">
        <v>16.559999999999999</v>
      </c>
    </row>
    <row r="512" spans="1:12" ht="15" x14ac:dyDescent="0.25">
      <c r="A512" s="25"/>
      <c r="B512" s="16"/>
      <c r="C512" s="11"/>
      <c r="D512" s="12" t="s">
        <v>35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12" t="s">
        <v>31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12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20" t="s">
        <v>39</v>
      </c>
      <c r="E517" s="9"/>
      <c r="F517" s="21" t="str">
        <f>F511</f>
        <v>200</v>
      </c>
      <c r="G517" s="21" t="str">
        <f t="shared" ref="G517:J517" si="177">G511</f>
        <v>6</v>
      </c>
      <c r="H517" s="21" t="str">
        <f t="shared" si="177"/>
        <v>5</v>
      </c>
      <c r="I517" s="21">
        <f t="shared" si="177"/>
        <v>7</v>
      </c>
      <c r="J517" s="21">
        <f t="shared" si="177"/>
        <v>126</v>
      </c>
      <c r="K517" s="27"/>
      <c r="L517" s="21">
        <f>L511</f>
        <v>16.559999999999999</v>
      </c>
    </row>
    <row r="518" spans="1:12" ht="15.75" customHeight="1" x14ac:dyDescent="0.2">
      <c r="A518" s="31">
        <f>A476</f>
        <v>2</v>
      </c>
      <c r="B518" s="32">
        <f>B476</f>
        <v>5</v>
      </c>
      <c r="C518" s="61" t="s">
        <v>4</v>
      </c>
      <c r="D518" s="62"/>
      <c r="E518" s="33"/>
      <c r="F518" s="34">
        <f>F483+F487+F497+F502+F510+F517</f>
        <v>2455</v>
      </c>
      <c r="G518" s="34">
        <f t="shared" ref="G518" si="178">G483+G487+G497+G502+G510+G517</f>
        <v>83</v>
      </c>
      <c r="H518" s="34">
        <f t="shared" ref="H518" si="179">H483+H487+H497+H502+H510+H517</f>
        <v>92</v>
      </c>
      <c r="I518" s="34">
        <f t="shared" ref="I518" si="180">I483+I487+I497+I502+I510+I517</f>
        <v>334</v>
      </c>
      <c r="J518" s="34">
        <f t="shared" ref="J518" si="181">J483+J487+J497+J502+J510+J517</f>
        <v>2521</v>
      </c>
      <c r="K518" s="35"/>
      <c r="L518" s="34">
        <f>L483+L497+L502+L510+L517</f>
        <v>287.41000000000003</v>
      </c>
    </row>
    <row r="519" spans="1:12" ht="15" x14ac:dyDescent="0.25">
      <c r="A519" s="22">
        <v>2</v>
      </c>
      <c r="B519" s="23">
        <v>6</v>
      </c>
      <c r="C519" s="24" t="s">
        <v>20</v>
      </c>
      <c r="D519" s="5" t="s">
        <v>21</v>
      </c>
      <c r="E519" s="47" t="s">
        <v>189</v>
      </c>
      <c r="F519" s="48" t="s">
        <v>71</v>
      </c>
      <c r="G519" s="48" t="s">
        <v>57</v>
      </c>
      <c r="H519" s="48">
        <v>5</v>
      </c>
      <c r="I519" s="48" t="s">
        <v>190</v>
      </c>
      <c r="J519" s="48" t="s">
        <v>191</v>
      </c>
      <c r="K519" s="49" t="s">
        <v>192</v>
      </c>
      <c r="L519" s="48">
        <v>11.83</v>
      </c>
    </row>
    <row r="520" spans="1:12" ht="15" x14ac:dyDescent="0.25">
      <c r="A520" s="25"/>
      <c r="B520" s="16"/>
      <c r="C520" s="11"/>
      <c r="D520" s="59" t="s">
        <v>21</v>
      </c>
      <c r="E520" s="50" t="s">
        <v>154</v>
      </c>
      <c r="F520" s="51">
        <v>40</v>
      </c>
      <c r="G520" s="51">
        <v>5</v>
      </c>
      <c r="H520" s="51">
        <v>4</v>
      </c>
      <c r="I520" s="51"/>
      <c r="J520" s="51">
        <v>59</v>
      </c>
      <c r="K520" s="52">
        <v>10</v>
      </c>
      <c r="L520" s="51">
        <v>11.5</v>
      </c>
    </row>
    <row r="521" spans="1:12" ht="15" x14ac:dyDescent="0.25">
      <c r="A521" s="25"/>
      <c r="B521" s="16"/>
      <c r="C521" s="11"/>
      <c r="D521" s="7" t="s">
        <v>22</v>
      </c>
      <c r="E521" s="50" t="s">
        <v>66</v>
      </c>
      <c r="F521" s="51" t="s">
        <v>80</v>
      </c>
      <c r="G521" s="51">
        <v>4</v>
      </c>
      <c r="H521" s="51">
        <v>3</v>
      </c>
      <c r="I521" s="51">
        <v>14</v>
      </c>
      <c r="J521" s="51">
        <v>103</v>
      </c>
      <c r="K521" s="52">
        <v>306</v>
      </c>
      <c r="L521" s="51">
        <v>7.92</v>
      </c>
    </row>
    <row r="522" spans="1:12" ht="15" x14ac:dyDescent="0.25">
      <c r="A522" s="25"/>
      <c r="B522" s="16"/>
      <c r="C522" s="11"/>
      <c r="D522" s="7" t="s">
        <v>23</v>
      </c>
      <c r="E522" s="50" t="s">
        <v>51</v>
      </c>
      <c r="F522" s="51" t="s">
        <v>83</v>
      </c>
      <c r="G522" s="51" t="s">
        <v>81</v>
      </c>
      <c r="H522" s="51" t="s">
        <v>79</v>
      </c>
      <c r="I522" s="51" t="s">
        <v>84</v>
      </c>
      <c r="J522" s="51" t="s">
        <v>85</v>
      </c>
      <c r="K522" s="52" t="s">
        <v>86</v>
      </c>
      <c r="L522" s="51">
        <v>4.05</v>
      </c>
    </row>
    <row r="523" spans="1:12" ht="15" x14ac:dyDescent="0.25">
      <c r="A523" s="25"/>
      <c r="B523" s="16"/>
      <c r="C523" s="11"/>
      <c r="D523" s="7" t="s">
        <v>24</v>
      </c>
      <c r="E523" s="50" t="s">
        <v>52</v>
      </c>
      <c r="F523" s="51" t="s">
        <v>87</v>
      </c>
      <c r="G523" s="51" t="s">
        <v>79</v>
      </c>
      <c r="H523" s="51"/>
      <c r="I523" s="51" t="s">
        <v>88</v>
      </c>
      <c r="J523" s="51" t="s">
        <v>89</v>
      </c>
      <c r="K523" s="52" t="s">
        <v>90</v>
      </c>
      <c r="L523" s="51">
        <v>15</v>
      </c>
    </row>
    <row r="524" spans="1:12" ht="15" x14ac:dyDescent="0.25">
      <c r="A524" s="25"/>
      <c r="B524" s="16"/>
      <c r="C524" s="11"/>
      <c r="D524" s="6" t="s">
        <v>38</v>
      </c>
      <c r="E524" s="50" t="s">
        <v>49</v>
      </c>
      <c r="F524" s="51" t="s">
        <v>92</v>
      </c>
      <c r="G524" s="51"/>
      <c r="H524" s="51">
        <v>5</v>
      </c>
      <c r="I524" s="51"/>
      <c r="J524" s="51">
        <v>66</v>
      </c>
      <c r="K524" s="52">
        <v>14</v>
      </c>
      <c r="L524" s="51">
        <v>6.93</v>
      </c>
    </row>
    <row r="525" spans="1:12" ht="15" x14ac:dyDescent="0.25">
      <c r="A525" s="25"/>
      <c r="B525" s="16"/>
      <c r="C525" s="11"/>
      <c r="D525" s="6"/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6"/>
      <c r="B526" s="18"/>
      <c r="C526" s="8"/>
      <c r="D526" s="19" t="s">
        <v>39</v>
      </c>
      <c r="E526" s="9"/>
      <c r="F526" s="21">
        <f>F519+F520+F521+F522+F523+F524</f>
        <v>595</v>
      </c>
      <c r="G526" s="21">
        <f t="shared" ref="G526:J526" si="182">G519+G520+G521+G522+G523+G524</f>
        <v>17</v>
      </c>
      <c r="H526" s="21">
        <f t="shared" si="182"/>
        <v>18</v>
      </c>
      <c r="I526" s="21">
        <f t="shared" si="182"/>
        <v>73</v>
      </c>
      <c r="J526" s="21">
        <f t="shared" si="182"/>
        <v>566</v>
      </c>
      <c r="K526" s="27"/>
      <c r="L526" s="21">
        <f t="shared" si="168"/>
        <v>57.23</v>
      </c>
    </row>
    <row r="527" spans="1:12" ht="15" x14ac:dyDescent="0.25">
      <c r="A527" s="28">
        <f>A519</f>
        <v>2</v>
      </c>
      <c r="B527" s="14">
        <f>B519</f>
        <v>6</v>
      </c>
      <c r="C527" s="10" t="s">
        <v>25</v>
      </c>
      <c r="D527" s="12" t="s">
        <v>24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6"/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6"/>
      <c r="B530" s="18"/>
      <c r="C530" s="8"/>
      <c r="D530" s="19" t="s">
        <v>39</v>
      </c>
      <c r="E530" s="9"/>
      <c r="F530" s="21">
        <f>SUM(F527:F529)</f>
        <v>0</v>
      </c>
      <c r="G530" s="21">
        <f t="shared" ref="G530" si="183">SUM(G527:G529)</f>
        <v>0</v>
      </c>
      <c r="H530" s="21">
        <f t="shared" ref="H530" si="184">SUM(H527:H529)</f>
        <v>0</v>
      </c>
      <c r="I530" s="21">
        <f t="shared" ref="I530" si="185">SUM(I527:I529)</f>
        <v>0</v>
      </c>
      <c r="J530" s="21">
        <f t="shared" ref="J530" si="186">SUM(J527:J529)</f>
        <v>0</v>
      </c>
      <c r="K530" s="27"/>
      <c r="L530" s="21">
        <f t="shared" ref="L530" ca="1" si="187">SUM(L527:L535)</f>
        <v>0</v>
      </c>
    </row>
    <row r="531" spans="1:12" ht="15" x14ac:dyDescent="0.25">
      <c r="A531" s="28">
        <f>A519</f>
        <v>2</v>
      </c>
      <c r="B531" s="14">
        <f>B519</f>
        <v>6</v>
      </c>
      <c r="C531" s="10" t="s">
        <v>26</v>
      </c>
      <c r="D531" s="7" t="s">
        <v>27</v>
      </c>
      <c r="E531" s="50" t="s">
        <v>163</v>
      </c>
      <c r="F531" s="51" t="s">
        <v>94</v>
      </c>
      <c r="G531" s="51">
        <v>2</v>
      </c>
      <c r="H531" s="51" t="s">
        <v>57</v>
      </c>
      <c r="I531" s="51">
        <v>7</v>
      </c>
      <c r="J531" s="51">
        <v>64</v>
      </c>
      <c r="K531" s="52">
        <v>190</v>
      </c>
      <c r="L531" s="51">
        <v>9.44</v>
      </c>
    </row>
    <row r="532" spans="1:12" ht="15" x14ac:dyDescent="0.25">
      <c r="A532" s="25"/>
      <c r="B532" s="16"/>
      <c r="C532" s="11"/>
      <c r="D532" s="7" t="s">
        <v>28</v>
      </c>
      <c r="E532" s="50" t="s">
        <v>235</v>
      </c>
      <c r="F532" s="51">
        <v>270</v>
      </c>
      <c r="G532" s="51">
        <v>1</v>
      </c>
      <c r="H532" s="51">
        <v>5</v>
      </c>
      <c r="I532" s="51">
        <v>11</v>
      </c>
      <c r="J532" s="51">
        <v>76</v>
      </c>
      <c r="K532" s="52">
        <v>67.040000000000006</v>
      </c>
      <c r="L532" s="51">
        <v>24.58</v>
      </c>
    </row>
    <row r="533" spans="1:12" ht="15" x14ac:dyDescent="0.25">
      <c r="A533" s="25"/>
      <c r="B533" s="16"/>
      <c r="C533" s="11"/>
      <c r="D533" s="7" t="s">
        <v>29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7" t="s">
        <v>30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31</v>
      </c>
      <c r="E535" s="50" t="s">
        <v>149</v>
      </c>
      <c r="F535" s="51" t="s">
        <v>80</v>
      </c>
      <c r="G535" s="51" t="s">
        <v>79</v>
      </c>
      <c r="H535" s="51"/>
      <c r="I535" s="51">
        <v>20</v>
      </c>
      <c r="J535" s="51">
        <v>88</v>
      </c>
      <c r="K535" s="52">
        <v>388</v>
      </c>
      <c r="L535" s="51">
        <v>5.77</v>
      </c>
    </row>
    <row r="536" spans="1:12" ht="15" x14ac:dyDescent="0.25">
      <c r="A536" s="25"/>
      <c r="B536" s="16"/>
      <c r="C536" s="11"/>
      <c r="D536" s="7" t="s">
        <v>32</v>
      </c>
      <c r="E536" s="50" t="s">
        <v>99</v>
      </c>
      <c r="F536" s="51" t="s">
        <v>83</v>
      </c>
      <c r="G536" s="51" t="s">
        <v>81</v>
      </c>
      <c r="H536" s="51"/>
      <c r="I536" s="51" t="s">
        <v>101</v>
      </c>
      <c r="J536" s="51" t="s">
        <v>106</v>
      </c>
      <c r="K536" s="52" t="s">
        <v>107</v>
      </c>
      <c r="L536" s="51">
        <v>2.76</v>
      </c>
    </row>
    <row r="537" spans="1:12" ht="15" x14ac:dyDescent="0.25">
      <c r="A537" s="25"/>
      <c r="B537" s="16"/>
      <c r="C537" s="11"/>
      <c r="D537" s="7" t="s">
        <v>33</v>
      </c>
      <c r="E537" s="50" t="s">
        <v>54</v>
      </c>
      <c r="F537" s="51" t="s">
        <v>83</v>
      </c>
      <c r="G537" s="51" t="s">
        <v>81</v>
      </c>
      <c r="H537" s="51"/>
      <c r="I537" s="51">
        <v>19</v>
      </c>
      <c r="J537" s="51" t="s">
        <v>108</v>
      </c>
      <c r="K537" s="52" t="s">
        <v>107</v>
      </c>
      <c r="L537" s="51">
        <v>2.44</v>
      </c>
    </row>
    <row r="538" spans="1:12" ht="15" x14ac:dyDescent="0.25">
      <c r="A538" s="25"/>
      <c r="B538" s="16"/>
      <c r="C538" s="11"/>
      <c r="D538" s="59" t="s">
        <v>21</v>
      </c>
      <c r="E538" s="50" t="s">
        <v>203</v>
      </c>
      <c r="F538" s="51">
        <v>200</v>
      </c>
      <c r="G538" s="51">
        <v>16</v>
      </c>
      <c r="H538" s="51">
        <v>17</v>
      </c>
      <c r="I538" s="51">
        <v>35</v>
      </c>
      <c r="J538" s="51">
        <v>544</v>
      </c>
      <c r="K538" s="52">
        <v>403</v>
      </c>
      <c r="L538" s="51">
        <v>51.9</v>
      </c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39</v>
      </c>
      <c r="E540" s="9"/>
      <c r="F540" s="21">
        <f>F531+F532+F535+F536+F537+F538</f>
        <v>830</v>
      </c>
      <c r="G540" s="21">
        <f t="shared" ref="G540:J540" si="188">G531+G532+G535+G536+G537+G538</f>
        <v>26</v>
      </c>
      <c r="H540" s="21">
        <f t="shared" si="188"/>
        <v>26</v>
      </c>
      <c r="I540" s="21">
        <f t="shared" si="188"/>
        <v>111</v>
      </c>
      <c r="J540" s="21">
        <f t="shared" si="188"/>
        <v>938</v>
      </c>
      <c r="K540" s="27"/>
      <c r="L540" s="21">
        <f>L531+L532+L535+L536+L537+L538</f>
        <v>96.889999999999986</v>
      </c>
    </row>
    <row r="541" spans="1:12" ht="15" x14ac:dyDescent="0.25">
      <c r="A541" s="28">
        <f>A519</f>
        <v>2</v>
      </c>
      <c r="B541" s="14">
        <f>B519</f>
        <v>6</v>
      </c>
      <c r="C541" s="10" t="s">
        <v>34</v>
      </c>
      <c r="D541" s="12" t="s">
        <v>35</v>
      </c>
      <c r="E541" s="50" t="s">
        <v>172</v>
      </c>
      <c r="F541" s="51">
        <v>40</v>
      </c>
      <c r="G541" s="51">
        <v>2</v>
      </c>
      <c r="H541" s="51">
        <v>4</v>
      </c>
      <c r="I541" s="51">
        <v>28</v>
      </c>
      <c r="J541" s="51">
        <v>113</v>
      </c>
      <c r="K541" s="52">
        <v>411.01</v>
      </c>
      <c r="L541" s="51">
        <v>6.99</v>
      </c>
    </row>
    <row r="542" spans="1:12" ht="15" x14ac:dyDescent="0.25">
      <c r="A542" s="25"/>
      <c r="B542" s="16"/>
      <c r="C542" s="11"/>
      <c r="D542" s="12" t="s">
        <v>31</v>
      </c>
      <c r="E542" s="50" t="s">
        <v>188</v>
      </c>
      <c r="F542" s="51">
        <v>200</v>
      </c>
      <c r="G542" s="51">
        <v>2</v>
      </c>
      <c r="H542" s="51">
        <v>2</v>
      </c>
      <c r="I542" s="51">
        <v>17</v>
      </c>
      <c r="J542" s="51">
        <v>86</v>
      </c>
      <c r="K542" s="52">
        <v>378</v>
      </c>
      <c r="L542" s="51">
        <v>4.08</v>
      </c>
    </row>
    <row r="543" spans="1:12" ht="15" x14ac:dyDescent="0.25">
      <c r="A543" s="25"/>
      <c r="B543" s="16"/>
      <c r="C543" s="11"/>
      <c r="D543" s="59" t="s">
        <v>32</v>
      </c>
      <c r="E543" s="50" t="s">
        <v>236</v>
      </c>
      <c r="F543" s="51">
        <v>60</v>
      </c>
      <c r="G543" s="51">
        <v>2</v>
      </c>
      <c r="H543" s="51">
        <v>3</v>
      </c>
      <c r="I543" s="51">
        <v>27</v>
      </c>
      <c r="J543" s="51">
        <v>156</v>
      </c>
      <c r="K543" s="52">
        <v>1.01</v>
      </c>
      <c r="L543" s="51">
        <v>6.01</v>
      </c>
    </row>
    <row r="544" spans="1:12" ht="15" x14ac:dyDescent="0.25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6"/>
      <c r="B545" s="18"/>
      <c r="C545" s="8"/>
      <c r="D545" s="19" t="s">
        <v>39</v>
      </c>
      <c r="E545" s="9"/>
      <c r="F545" s="21">
        <f>F541+F542+F543</f>
        <v>300</v>
      </c>
      <c r="G545" s="21">
        <f t="shared" ref="G545:J545" si="189">G541+G542+G543</f>
        <v>6</v>
      </c>
      <c r="H545" s="21">
        <f t="shared" si="189"/>
        <v>9</v>
      </c>
      <c r="I545" s="21">
        <f t="shared" si="189"/>
        <v>72</v>
      </c>
      <c r="J545" s="21">
        <f t="shared" si="189"/>
        <v>355</v>
      </c>
      <c r="K545" s="27"/>
      <c r="L545" s="21">
        <f>L541+L542+L543</f>
        <v>17.079999999999998</v>
      </c>
    </row>
    <row r="546" spans="1:12" ht="15" x14ac:dyDescent="0.25">
      <c r="A546" s="28">
        <f>A519</f>
        <v>2</v>
      </c>
      <c r="B546" s="14">
        <f>B519</f>
        <v>6</v>
      </c>
      <c r="C546" s="10" t="s">
        <v>36</v>
      </c>
      <c r="D546" s="7" t="s">
        <v>21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7" t="s">
        <v>30</v>
      </c>
      <c r="E547" s="50" t="s">
        <v>62</v>
      </c>
      <c r="F547" s="51">
        <v>155</v>
      </c>
      <c r="G547" s="51">
        <v>3</v>
      </c>
      <c r="H547" s="51">
        <v>5</v>
      </c>
      <c r="I547" s="51">
        <v>23</v>
      </c>
      <c r="J547" s="51">
        <v>151</v>
      </c>
      <c r="K547" s="52">
        <v>144</v>
      </c>
      <c r="L547" s="51">
        <v>14.17</v>
      </c>
    </row>
    <row r="548" spans="1:12" ht="15" x14ac:dyDescent="0.25">
      <c r="A548" s="25"/>
      <c r="B548" s="16"/>
      <c r="C548" s="11"/>
      <c r="D548" s="7" t="s">
        <v>31</v>
      </c>
      <c r="E548" s="50" t="s">
        <v>63</v>
      </c>
      <c r="F548" s="51" t="s">
        <v>80</v>
      </c>
      <c r="G548" s="51"/>
      <c r="H548" s="51"/>
      <c r="I548" s="51" t="s">
        <v>115</v>
      </c>
      <c r="J548" s="51">
        <v>38</v>
      </c>
      <c r="K548" s="52">
        <v>4</v>
      </c>
      <c r="L548" s="51">
        <v>2.68</v>
      </c>
    </row>
    <row r="549" spans="1:12" ht="15" x14ac:dyDescent="0.25">
      <c r="A549" s="25"/>
      <c r="B549" s="16"/>
      <c r="C549" s="11"/>
      <c r="D549" s="60" t="s">
        <v>32</v>
      </c>
      <c r="E549" s="50" t="s">
        <v>99</v>
      </c>
      <c r="F549" s="51">
        <v>40</v>
      </c>
      <c r="G549" s="51">
        <v>3</v>
      </c>
      <c r="H549" s="51"/>
      <c r="I549" s="51">
        <v>19</v>
      </c>
      <c r="J549" s="51">
        <v>89</v>
      </c>
      <c r="K549" s="52">
        <v>389</v>
      </c>
      <c r="L549" s="51">
        <v>2.76</v>
      </c>
    </row>
    <row r="550" spans="1:12" ht="15" x14ac:dyDescent="0.25">
      <c r="A550" s="25"/>
      <c r="B550" s="16"/>
      <c r="C550" s="11"/>
      <c r="D550" s="6" t="s">
        <v>29</v>
      </c>
      <c r="E550" s="50" t="s">
        <v>237</v>
      </c>
      <c r="F550" s="51">
        <v>110</v>
      </c>
      <c r="G550" s="51">
        <v>21</v>
      </c>
      <c r="H550" s="51">
        <v>4</v>
      </c>
      <c r="I550" s="51">
        <v>1</v>
      </c>
      <c r="J550" s="51">
        <v>127</v>
      </c>
      <c r="K550" s="52">
        <v>79.05</v>
      </c>
      <c r="L550" s="51">
        <v>35.29</v>
      </c>
    </row>
    <row r="551" spans="1:12" ht="15" x14ac:dyDescent="0.25">
      <c r="A551" s="25"/>
      <c r="B551" s="16"/>
      <c r="C551" s="11"/>
      <c r="D551" s="59" t="s">
        <v>33</v>
      </c>
      <c r="E551" s="50" t="s">
        <v>54</v>
      </c>
      <c r="F551" s="51">
        <v>40</v>
      </c>
      <c r="G551" s="51">
        <v>3</v>
      </c>
      <c r="H551" s="51"/>
      <c r="I551" s="51">
        <v>19</v>
      </c>
      <c r="J551" s="51">
        <v>89</v>
      </c>
      <c r="K551" s="52">
        <v>389</v>
      </c>
      <c r="L551" s="51">
        <v>2.44</v>
      </c>
    </row>
    <row r="552" spans="1:12" ht="15" x14ac:dyDescent="0.25">
      <c r="A552" s="25"/>
      <c r="B552" s="16"/>
      <c r="C552" s="11"/>
      <c r="D552" s="59" t="s">
        <v>27</v>
      </c>
      <c r="E552" s="50" t="s">
        <v>60</v>
      </c>
      <c r="F552" s="51">
        <v>60</v>
      </c>
      <c r="G552" s="51"/>
      <c r="H552" s="51"/>
      <c r="I552" s="51">
        <v>1</v>
      </c>
      <c r="J552" s="51">
        <v>8</v>
      </c>
      <c r="K552" s="52">
        <v>7</v>
      </c>
      <c r="L552" s="51">
        <v>5.71</v>
      </c>
    </row>
    <row r="553" spans="1:12" ht="15" x14ac:dyDescent="0.25">
      <c r="A553" s="26"/>
      <c r="B553" s="18"/>
      <c r="C553" s="8"/>
      <c r="D553" s="19" t="s">
        <v>39</v>
      </c>
      <c r="E553" s="9"/>
      <c r="F553" s="21">
        <f>F547+F548+F549+F550+F551+F552</f>
        <v>605</v>
      </c>
      <c r="G553" s="21">
        <f t="shared" ref="G553:J553" si="190">G547+G548+G549+G550+G551+G552</f>
        <v>30</v>
      </c>
      <c r="H553" s="21">
        <f t="shared" si="190"/>
        <v>9</v>
      </c>
      <c r="I553" s="21">
        <f t="shared" si="190"/>
        <v>72</v>
      </c>
      <c r="J553" s="21">
        <f t="shared" si="190"/>
        <v>502</v>
      </c>
      <c r="K553" s="27"/>
      <c r="L553" s="21">
        <f>L547+L548+L549+L550+L551+L552</f>
        <v>63.05</v>
      </c>
    </row>
    <row r="554" spans="1:12" ht="15" x14ac:dyDescent="0.25">
      <c r="A554" s="28">
        <f>A519</f>
        <v>2</v>
      </c>
      <c r="B554" s="14">
        <f>B519</f>
        <v>6</v>
      </c>
      <c r="C554" s="10" t="s">
        <v>37</v>
      </c>
      <c r="D554" s="12" t="s">
        <v>38</v>
      </c>
      <c r="E554" s="50" t="s">
        <v>120</v>
      </c>
      <c r="F554" s="51" t="s">
        <v>80</v>
      </c>
      <c r="G554" s="51" t="s">
        <v>56</v>
      </c>
      <c r="H554" s="51" t="s">
        <v>78</v>
      </c>
      <c r="I554" s="51">
        <v>7</v>
      </c>
      <c r="J554" s="51">
        <v>126</v>
      </c>
      <c r="K554" s="52">
        <v>386.02</v>
      </c>
      <c r="L554" s="51">
        <v>16.559999999999999</v>
      </c>
    </row>
    <row r="555" spans="1:12" ht="15" x14ac:dyDescent="0.25">
      <c r="A555" s="25"/>
      <c r="B555" s="16"/>
      <c r="C555" s="11"/>
      <c r="D555" s="12" t="s">
        <v>35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12" t="s">
        <v>31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12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20" t="s">
        <v>39</v>
      </c>
      <c r="E560" s="9"/>
      <c r="F560" s="21" t="str">
        <f>F554</f>
        <v>200</v>
      </c>
      <c r="G560" s="21" t="str">
        <f t="shared" ref="G560:J560" si="191">G554</f>
        <v>6</v>
      </c>
      <c r="H560" s="21" t="str">
        <f t="shared" si="191"/>
        <v>5</v>
      </c>
      <c r="I560" s="21">
        <f t="shared" si="191"/>
        <v>7</v>
      </c>
      <c r="J560" s="21">
        <f t="shared" si="191"/>
        <v>126</v>
      </c>
      <c r="K560" s="27"/>
      <c r="L560" s="21">
        <f>L554</f>
        <v>16.559999999999999</v>
      </c>
    </row>
    <row r="561" spans="1:12" ht="15.75" customHeight="1" x14ac:dyDescent="0.2">
      <c r="A561" s="31">
        <f>A519</f>
        <v>2</v>
      </c>
      <c r="B561" s="32">
        <f>B519</f>
        <v>6</v>
      </c>
      <c r="C561" s="61" t="s">
        <v>4</v>
      </c>
      <c r="D561" s="62"/>
      <c r="E561" s="33"/>
      <c r="F561" s="34">
        <f>F526+F530+F540+F545+F553+F560</f>
        <v>2530</v>
      </c>
      <c r="G561" s="34">
        <f t="shared" ref="G561" si="192">G526+G530+G540+G545+G553+G560</f>
        <v>85</v>
      </c>
      <c r="H561" s="34">
        <f t="shared" ref="H561" si="193">H526+H530+H540+H545+H553+H560</f>
        <v>67</v>
      </c>
      <c r="I561" s="34">
        <f t="shared" ref="I561" si="194">I526+I530+I540+I545+I553+I560</f>
        <v>335</v>
      </c>
      <c r="J561" s="34">
        <f t="shared" ref="J561" si="195">J526+J530+J540+J545+J553+J560</f>
        <v>2487</v>
      </c>
      <c r="K561" s="35"/>
      <c r="L561" s="34">
        <f>L526+L540+L545+L553+L560</f>
        <v>250.81</v>
      </c>
    </row>
    <row r="562" spans="1:12" ht="15" x14ac:dyDescent="0.25">
      <c r="A562" s="22">
        <v>2</v>
      </c>
      <c r="B562" s="23">
        <v>7</v>
      </c>
      <c r="C562" s="24" t="s">
        <v>20</v>
      </c>
      <c r="D562" s="5" t="s">
        <v>21</v>
      </c>
      <c r="E562" s="47" t="s">
        <v>178</v>
      </c>
      <c r="F562" s="48">
        <v>205</v>
      </c>
      <c r="G562" s="48">
        <v>7</v>
      </c>
      <c r="H562" s="48">
        <v>4</v>
      </c>
      <c r="I562" s="48">
        <v>29</v>
      </c>
      <c r="J562" s="48">
        <v>259</v>
      </c>
      <c r="K562" s="49">
        <v>183</v>
      </c>
      <c r="L562" s="48">
        <v>14.52</v>
      </c>
    </row>
    <row r="563" spans="1:12" ht="15" x14ac:dyDescent="0.25">
      <c r="A563" s="25"/>
      <c r="B563" s="16"/>
      <c r="C563" s="11"/>
      <c r="D563" s="59" t="s">
        <v>27</v>
      </c>
      <c r="E563" s="50" t="s">
        <v>238</v>
      </c>
      <c r="F563" s="51">
        <v>65</v>
      </c>
      <c r="G563" s="51">
        <v>4</v>
      </c>
      <c r="H563" s="51">
        <v>7</v>
      </c>
      <c r="I563" s="51">
        <v>2</v>
      </c>
      <c r="J563" s="51">
        <v>122</v>
      </c>
      <c r="K563" s="52">
        <v>214</v>
      </c>
      <c r="L563" s="51">
        <v>18.850000000000001</v>
      </c>
    </row>
    <row r="564" spans="1:12" ht="15" x14ac:dyDescent="0.25">
      <c r="A564" s="25"/>
      <c r="B564" s="16"/>
      <c r="C564" s="11"/>
      <c r="D564" s="7" t="s">
        <v>22</v>
      </c>
      <c r="E564" s="50" t="s">
        <v>50</v>
      </c>
      <c r="F564" s="51" t="s">
        <v>80</v>
      </c>
      <c r="G564" s="51">
        <v>3</v>
      </c>
      <c r="H564" s="51">
        <v>3</v>
      </c>
      <c r="I564" s="51">
        <v>14</v>
      </c>
      <c r="J564" s="51">
        <v>88</v>
      </c>
      <c r="K564" s="52">
        <v>304</v>
      </c>
      <c r="L564" s="51">
        <v>8.01</v>
      </c>
    </row>
    <row r="565" spans="1:12" ht="15" x14ac:dyDescent="0.25">
      <c r="A565" s="25"/>
      <c r="B565" s="16"/>
      <c r="C565" s="11"/>
      <c r="D565" s="7" t="s">
        <v>23</v>
      </c>
      <c r="E565" s="50" t="s">
        <v>51</v>
      </c>
      <c r="F565" s="51" t="s">
        <v>83</v>
      </c>
      <c r="G565" s="51" t="s">
        <v>81</v>
      </c>
      <c r="H565" s="51" t="s">
        <v>79</v>
      </c>
      <c r="I565" s="51">
        <v>17</v>
      </c>
      <c r="J565" s="51" t="s">
        <v>85</v>
      </c>
      <c r="K565" s="52" t="s">
        <v>86</v>
      </c>
      <c r="L565" s="51">
        <v>4.05</v>
      </c>
    </row>
    <row r="566" spans="1:12" ht="15" x14ac:dyDescent="0.25">
      <c r="A566" s="25"/>
      <c r="B566" s="16"/>
      <c r="C566" s="11"/>
      <c r="D566" s="7" t="s">
        <v>24</v>
      </c>
      <c r="E566" s="50" t="s">
        <v>52</v>
      </c>
      <c r="F566" s="51" t="s">
        <v>87</v>
      </c>
      <c r="G566" s="51" t="s">
        <v>79</v>
      </c>
      <c r="H566" s="51"/>
      <c r="I566" s="51" t="s">
        <v>88</v>
      </c>
      <c r="J566" s="51" t="s">
        <v>89</v>
      </c>
      <c r="K566" s="52" t="s">
        <v>90</v>
      </c>
      <c r="L566" s="51">
        <v>15</v>
      </c>
    </row>
    <row r="567" spans="1:12" ht="15" x14ac:dyDescent="0.25">
      <c r="A567" s="25"/>
      <c r="B567" s="16"/>
      <c r="C567" s="11"/>
      <c r="D567" s="6" t="s">
        <v>38</v>
      </c>
      <c r="E567" s="50" t="s">
        <v>49</v>
      </c>
      <c r="F567" s="51" t="s">
        <v>92</v>
      </c>
      <c r="G567" s="51"/>
      <c r="H567" s="51">
        <v>3</v>
      </c>
      <c r="I567" s="51"/>
      <c r="J567" s="51" t="s">
        <v>147</v>
      </c>
      <c r="K567" s="52" t="s">
        <v>82</v>
      </c>
      <c r="L567" s="51">
        <v>6.93</v>
      </c>
    </row>
    <row r="568" spans="1:12" ht="15" x14ac:dyDescent="0.25">
      <c r="A568" s="25"/>
      <c r="B568" s="16"/>
      <c r="C568" s="11"/>
      <c r="D568" s="6"/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6"/>
      <c r="B569" s="18"/>
      <c r="C569" s="8"/>
      <c r="D569" s="19" t="s">
        <v>39</v>
      </c>
      <c r="E569" s="9"/>
      <c r="F569" s="21">
        <f>F562+F563+F564+F565+F566+F567</f>
        <v>670</v>
      </c>
      <c r="G569" s="21">
        <f t="shared" ref="G569:J569" si="196">G562+G563+G564+G565+G566+G567</f>
        <v>18</v>
      </c>
      <c r="H569" s="21">
        <f t="shared" si="196"/>
        <v>18</v>
      </c>
      <c r="I569" s="21">
        <f t="shared" si="196"/>
        <v>77</v>
      </c>
      <c r="J569" s="21">
        <f t="shared" si="196"/>
        <v>701</v>
      </c>
      <c r="K569" s="27"/>
      <c r="L569" s="21">
        <f t="shared" ref="L569" si="197">SUM(L562:L568)</f>
        <v>67.36</v>
      </c>
    </row>
    <row r="570" spans="1:12" ht="15" x14ac:dyDescent="0.25">
      <c r="A570" s="28">
        <f>A562</f>
        <v>2</v>
      </c>
      <c r="B570" s="14">
        <f>B562</f>
        <v>7</v>
      </c>
      <c r="C570" s="10" t="s">
        <v>25</v>
      </c>
      <c r="D570" s="12" t="s">
        <v>24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SUM(F570:F572)</f>
        <v>0</v>
      </c>
      <c r="G573" s="21">
        <f t="shared" ref="G573" si="198">SUM(G570:G572)</f>
        <v>0</v>
      </c>
      <c r="H573" s="21">
        <f t="shared" ref="H573" si="199">SUM(H570:H572)</f>
        <v>0</v>
      </c>
      <c r="I573" s="21">
        <f t="shared" ref="I573" si="200">SUM(I570:I572)</f>
        <v>0</v>
      </c>
      <c r="J573" s="21">
        <f t="shared" ref="J573" si="201">SUM(J570:J572)</f>
        <v>0</v>
      </c>
      <c r="K573" s="27"/>
      <c r="L573" s="21">
        <f t="shared" ref="L573" ca="1" si="202">SUM(L570:L578)</f>
        <v>0</v>
      </c>
    </row>
    <row r="574" spans="1:12" ht="15" x14ac:dyDescent="0.25">
      <c r="A574" s="28">
        <f>A562</f>
        <v>2</v>
      </c>
      <c r="B574" s="14">
        <f>B562</f>
        <v>7</v>
      </c>
      <c r="C574" s="10" t="s">
        <v>26</v>
      </c>
      <c r="D574" s="7" t="s">
        <v>27</v>
      </c>
      <c r="E574" s="50"/>
      <c r="F574" s="51"/>
      <c r="G574" s="51"/>
      <c r="H574" s="51"/>
      <c r="I574" s="51"/>
      <c r="J574" s="51"/>
      <c r="K574" s="52"/>
      <c r="L574" s="51"/>
    </row>
    <row r="575" spans="1:12" ht="25.5" x14ac:dyDescent="0.25">
      <c r="A575" s="25"/>
      <c r="B575" s="16"/>
      <c r="C575" s="11"/>
      <c r="D575" s="7" t="s">
        <v>28</v>
      </c>
      <c r="E575" s="50" t="s">
        <v>239</v>
      </c>
      <c r="F575" s="51" t="s">
        <v>123</v>
      </c>
      <c r="G575" s="51">
        <v>2</v>
      </c>
      <c r="H575" s="51">
        <v>4</v>
      </c>
      <c r="I575" s="51">
        <v>9</v>
      </c>
      <c r="J575" s="51">
        <v>83</v>
      </c>
      <c r="K575" s="52">
        <v>55.03</v>
      </c>
      <c r="L575" s="51">
        <v>27.58</v>
      </c>
    </row>
    <row r="576" spans="1:12" ht="15" x14ac:dyDescent="0.25">
      <c r="A576" s="25"/>
      <c r="B576" s="16"/>
      <c r="C576" s="11"/>
      <c r="D576" s="7" t="s">
        <v>29</v>
      </c>
      <c r="E576" s="50" t="s">
        <v>148</v>
      </c>
      <c r="F576" s="51">
        <v>95</v>
      </c>
      <c r="G576" s="51">
        <v>14</v>
      </c>
      <c r="H576" s="51">
        <v>17</v>
      </c>
      <c r="I576" s="51">
        <v>17</v>
      </c>
      <c r="J576" s="51">
        <v>366</v>
      </c>
      <c r="K576" s="52">
        <v>268.08</v>
      </c>
      <c r="L576" s="51">
        <v>35.94</v>
      </c>
    </row>
    <row r="577" spans="1:12" ht="15" x14ac:dyDescent="0.25">
      <c r="A577" s="25"/>
      <c r="B577" s="16"/>
      <c r="C577" s="11"/>
      <c r="D577" s="7" t="s">
        <v>30</v>
      </c>
      <c r="E577" s="50" t="s">
        <v>121</v>
      </c>
      <c r="F577" s="51" t="s">
        <v>87</v>
      </c>
      <c r="G577" s="51">
        <v>4</v>
      </c>
      <c r="H577" s="51">
        <v>6</v>
      </c>
      <c r="I577" s="51">
        <v>22</v>
      </c>
      <c r="J577" s="51">
        <v>157</v>
      </c>
      <c r="K577" s="52">
        <v>146</v>
      </c>
      <c r="L577" s="51">
        <v>13.77</v>
      </c>
    </row>
    <row r="578" spans="1:12" ht="15" x14ac:dyDescent="0.25">
      <c r="A578" s="25"/>
      <c r="B578" s="16"/>
      <c r="C578" s="11"/>
      <c r="D578" s="7" t="s">
        <v>31</v>
      </c>
      <c r="E578" s="50" t="s">
        <v>53</v>
      </c>
      <c r="F578" s="51" t="s">
        <v>80</v>
      </c>
      <c r="G578" s="51"/>
      <c r="H578" s="51"/>
      <c r="I578" s="51" t="s">
        <v>146</v>
      </c>
      <c r="J578" s="51">
        <v>122</v>
      </c>
      <c r="K578" s="52">
        <v>310</v>
      </c>
      <c r="L578" s="51">
        <v>6.55</v>
      </c>
    </row>
    <row r="579" spans="1:12" ht="15" x14ac:dyDescent="0.25">
      <c r="A579" s="25"/>
      <c r="B579" s="16"/>
      <c r="C579" s="11"/>
      <c r="D579" s="7" t="s">
        <v>32</v>
      </c>
      <c r="E579" s="50" t="s">
        <v>99</v>
      </c>
      <c r="F579" s="51" t="s">
        <v>83</v>
      </c>
      <c r="G579" s="51" t="s">
        <v>81</v>
      </c>
      <c r="H579" s="51"/>
      <c r="I579" s="51" t="s">
        <v>101</v>
      </c>
      <c r="J579" s="51" t="s">
        <v>106</v>
      </c>
      <c r="K579" s="52" t="s">
        <v>107</v>
      </c>
      <c r="L579" s="51">
        <v>2.76</v>
      </c>
    </row>
    <row r="580" spans="1:12" ht="15" x14ac:dyDescent="0.25">
      <c r="A580" s="25"/>
      <c r="B580" s="16"/>
      <c r="C580" s="11"/>
      <c r="D580" s="7" t="s">
        <v>33</v>
      </c>
      <c r="E580" s="50" t="s">
        <v>54</v>
      </c>
      <c r="F580" s="51" t="s">
        <v>83</v>
      </c>
      <c r="G580" s="51" t="s">
        <v>81</v>
      </c>
      <c r="H580" s="51"/>
      <c r="I580" s="51" t="s">
        <v>102</v>
      </c>
      <c r="J580" s="51" t="s">
        <v>108</v>
      </c>
      <c r="K580" s="52" t="s">
        <v>107</v>
      </c>
      <c r="L580" s="51">
        <v>2.44</v>
      </c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6"/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6"/>
      <c r="B583" s="18"/>
      <c r="C583" s="8"/>
      <c r="D583" s="19" t="s">
        <v>39</v>
      </c>
      <c r="E583" s="9"/>
      <c r="F583" s="21">
        <f>F575+F576+F577+F578+F579+F580</f>
        <v>795</v>
      </c>
      <c r="G583" s="21">
        <f t="shared" ref="G583:J583" si="203">G575+G576+G577+G578+G579+G580</f>
        <v>26</v>
      </c>
      <c r="H583" s="21">
        <f t="shared" si="203"/>
        <v>27</v>
      </c>
      <c r="I583" s="21">
        <f t="shared" si="203"/>
        <v>110</v>
      </c>
      <c r="J583" s="21">
        <f t="shared" si="203"/>
        <v>894</v>
      </c>
      <c r="K583" s="27"/>
      <c r="L583" s="21">
        <f>L575+L576+L577+L578+L579+L580</f>
        <v>89.039999999999992</v>
      </c>
    </row>
    <row r="584" spans="1:12" ht="15" x14ac:dyDescent="0.25">
      <c r="A584" s="28">
        <f>A562</f>
        <v>2</v>
      </c>
      <c r="B584" s="14">
        <f>B562</f>
        <v>7</v>
      </c>
      <c r="C584" s="10" t="s">
        <v>34</v>
      </c>
      <c r="D584" s="12" t="s">
        <v>35</v>
      </c>
      <c r="E584" s="50" t="s">
        <v>240</v>
      </c>
      <c r="F584" s="51">
        <v>60</v>
      </c>
      <c r="G584" s="51">
        <v>1</v>
      </c>
      <c r="H584" s="51"/>
      <c r="I584" s="51">
        <v>20</v>
      </c>
      <c r="J584" s="51">
        <v>92</v>
      </c>
      <c r="K584" s="52">
        <v>0.11</v>
      </c>
      <c r="L584" s="51">
        <v>12.6</v>
      </c>
    </row>
    <row r="585" spans="1:12" ht="15" x14ac:dyDescent="0.25">
      <c r="A585" s="25"/>
      <c r="B585" s="16"/>
      <c r="C585" s="11"/>
      <c r="D585" s="12" t="s">
        <v>31</v>
      </c>
      <c r="E585" s="50" t="s">
        <v>114</v>
      </c>
      <c r="F585" s="51" t="s">
        <v>80</v>
      </c>
      <c r="G585" s="51"/>
      <c r="H585" s="51"/>
      <c r="I585" s="51">
        <v>9</v>
      </c>
      <c r="J585" s="51">
        <v>35</v>
      </c>
      <c r="K585" s="52">
        <v>376</v>
      </c>
      <c r="L585" s="51">
        <v>0.94</v>
      </c>
    </row>
    <row r="586" spans="1:12" ht="15" x14ac:dyDescent="0.25">
      <c r="A586" s="25"/>
      <c r="B586" s="16"/>
      <c r="C586" s="11"/>
      <c r="D586" s="6" t="s">
        <v>23</v>
      </c>
      <c r="E586" s="50" t="s">
        <v>218</v>
      </c>
      <c r="F586" s="51">
        <v>40</v>
      </c>
      <c r="G586" s="51">
        <v>5</v>
      </c>
      <c r="H586" s="51">
        <v>7</v>
      </c>
      <c r="I586" s="51">
        <v>15</v>
      </c>
      <c r="J586" s="51">
        <v>146</v>
      </c>
      <c r="K586" s="52">
        <v>1.02</v>
      </c>
      <c r="L586" s="51">
        <v>9.58</v>
      </c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6"/>
      <c r="B588" s="18"/>
      <c r="C588" s="8"/>
      <c r="D588" s="19" t="s">
        <v>39</v>
      </c>
      <c r="E588" s="9"/>
      <c r="F588" s="21">
        <f>F584+F585+F586</f>
        <v>300</v>
      </c>
      <c r="G588" s="21">
        <f t="shared" ref="G588:J588" si="204">G584+G585+G586</f>
        <v>6</v>
      </c>
      <c r="H588" s="21">
        <f t="shared" si="204"/>
        <v>7</v>
      </c>
      <c r="I588" s="21">
        <f t="shared" si="204"/>
        <v>44</v>
      </c>
      <c r="J588" s="21">
        <f t="shared" si="204"/>
        <v>273</v>
      </c>
      <c r="K588" s="27"/>
      <c r="L588" s="21">
        <f>L584+L585+L586</f>
        <v>23.119999999999997</v>
      </c>
    </row>
    <row r="589" spans="1:12" ht="15" x14ac:dyDescent="0.25">
      <c r="A589" s="28">
        <f>A562</f>
        <v>2</v>
      </c>
      <c r="B589" s="14">
        <f>B562</f>
        <v>7</v>
      </c>
      <c r="C589" s="10" t="s">
        <v>36</v>
      </c>
      <c r="D589" s="7" t="s">
        <v>21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7" t="s">
        <v>30</v>
      </c>
      <c r="E590" s="50" t="s">
        <v>97</v>
      </c>
      <c r="F590" s="51">
        <v>150</v>
      </c>
      <c r="G590" s="51">
        <v>5</v>
      </c>
      <c r="H590" s="51">
        <v>4</v>
      </c>
      <c r="I590" s="51">
        <v>32</v>
      </c>
      <c r="J590" s="51">
        <v>189</v>
      </c>
      <c r="K590" s="52">
        <v>227</v>
      </c>
      <c r="L590" s="51">
        <v>5.5</v>
      </c>
    </row>
    <row r="591" spans="1:12" ht="15" x14ac:dyDescent="0.25">
      <c r="A591" s="25"/>
      <c r="B591" s="16"/>
      <c r="C591" s="11"/>
      <c r="D591" s="7" t="s">
        <v>31</v>
      </c>
      <c r="E591" s="50" t="s">
        <v>63</v>
      </c>
      <c r="F591" s="51" t="s">
        <v>80</v>
      </c>
      <c r="G591" s="51"/>
      <c r="H591" s="51"/>
      <c r="I591" s="51" t="s">
        <v>115</v>
      </c>
      <c r="J591" s="51">
        <v>38</v>
      </c>
      <c r="K591" s="52">
        <v>4</v>
      </c>
      <c r="L591" s="51">
        <v>2.68</v>
      </c>
    </row>
    <row r="592" spans="1:12" ht="15" x14ac:dyDescent="0.25">
      <c r="A592" s="25"/>
      <c r="B592" s="16"/>
      <c r="C592" s="11"/>
      <c r="D592" s="60" t="s">
        <v>32</v>
      </c>
      <c r="E592" s="50" t="s">
        <v>99</v>
      </c>
      <c r="F592" s="51">
        <v>40</v>
      </c>
      <c r="G592" s="51">
        <v>3</v>
      </c>
      <c r="H592" s="51"/>
      <c r="I592" s="51">
        <v>19</v>
      </c>
      <c r="J592" s="51">
        <v>89</v>
      </c>
      <c r="K592" s="52">
        <v>389</v>
      </c>
      <c r="L592" s="51">
        <v>2.76</v>
      </c>
    </row>
    <row r="593" spans="1:12" ht="15" x14ac:dyDescent="0.25">
      <c r="A593" s="25"/>
      <c r="B593" s="16"/>
      <c r="C593" s="11"/>
      <c r="D593" s="6" t="s">
        <v>27</v>
      </c>
      <c r="E593" s="50" t="s">
        <v>220</v>
      </c>
      <c r="F593" s="51" t="s">
        <v>77</v>
      </c>
      <c r="G593" s="51"/>
      <c r="H593" s="51"/>
      <c r="I593" s="51">
        <v>9</v>
      </c>
      <c r="J593" s="51">
        <v>25</v>
      </c>
      <c r="K593" s="52"/>
      <c r="L593" s="51">
        <v>20.7</v>
      </c>
    </row>
    <row r="594" spans="1:12" ht="15" x14ac:dyDescent="0.25">
      <c r="A594" s="25"/>
      <c r="B594" s="16"/>
      <c r="C594" s="11"/>
      <c r="D594" s="59" t="s">
        <v>33</v>
      </c>
      <c r="E594" s="50" t="s">
        <v>54</v>
      </c>
      <c r="F594" s="51">
        <v>40</v>
      </c>
      <c r="G594" s="51">
        <v>3</v>
      </c>
      <c r="H594" s="51"/>
      <c r="I594" s="51">
        <v>13</v>
      </c>
      <c r="J594" s="51">
        <v>77</v>
      </c>
      <c r="K594" s="52">
        <v>389</v>
      </c>
      <c r="L594" s="51">
        <v>2.44</v>
      </c>
    </row>
    <row r="595" spans="1:12" ht="15" x14ac:dyDescent="0.25">
      <c r="A595" s="25"/>
      <c r="B595" s="16"/>
      <c r="C595" s="11"/>
      <c r="D595" s="59" t="s">
        <v>29</v>
      </c>
      <c r="E595" s="50" t="s">
        <v>174</v>
      </c>
      <c r="F595" s="51">
        <v>110</v>
      </c>
      <c r="G595" s="51">
        <v>10</v>
      </c>
      <c r="H595" s="51">
        <v>12</v>
      </c>
      <c r="I595" s="51">
        <v>12</v>
      </c>
      <c r="J595" s="51">
        <v>200</v>
      </c>
      <c r="K595" s="52">
        <v>108</v>
      </c>
      <c r="L595" s="51">
        <v>46.57</v>
      </c>
    </row>
    <row r="596" spans="1:12" ht="15" x14ac:dyDescent="0.25">
      <c r="A596" s="26"/>
      <c r="B596" s="18"/>
      <c r="C596" s="8"/>
      <c r="D596" s="19" t="s">
        <v>39</v>
      </c>
      <c r="E596" s="9"/>
      <c r="F596" s="21">
        <f>F589+F590+F591+F592+F593+F594+F595</f>
        <v>600</v>
      </c>
      <c r="G596" s="21">
        <f t="shared" ref="G596" si="205">SUM(G589:G595)</f>
        <v>21</v>
      </c>
      <c r="H596" s="21">
        <f t="shared" ref="H596" si="206">SUM(H589:H595)</f>
        <v>16</v>
      </c>
      <c r="I596" s="21">
        <f>I590+I591+I592+I593+I594+I595</f>
        <v>94</v>
      </c>
      <c r="J596" s="21">
        <f t="shared" ref="J596" si="207">SUM(J589:J595)</f>
        <v>618</v>
      </c>
      <c r="K596" s="27"/>
      <c r="L596" s="21">
        <f>L590+L591+L592+L593+L594+L595</f>
        <v>80.650000000000006</v>
      </c>
    </row>
    <row r="597" spans="1:12" ht="15" x14ac:dyDescent="0.25">
      <c r="A597" s="28">
        <f>A562</f>
        <v>2</v>
      </c>
      <c r="B597" s="14">
        <f>B562</f>
        <v>7</v>
      </c>
      <c r="C597" s="10" t="s">
        <v>37</v>
      </c>
      <c r="D597" s="12" t="s">
        <v>38</v>
      </c>
      <c r="E597" s="50" t="s">
        <v>120</v>
      </c>
      <c r="F597" s="51">
        <v>200</v>
      </c>
      <c r="G597" s="51">
        <v>6</v>
      </c>
      <c r="H597" s="51">
        <v>5</v>
      </c>
      <c r="I597" s="51">
        <v>7</v>
      </c>
      <c r="J597" s="51">
        <v>126</v>
      </c>
      <c r="K597" s="52">
        <v>386.02</v>
      </c>
      <c r="L597" s="51">
        <v>16.559999999999999</v>
      </c>
    </row>
    <row r="598" spans="1:12" ht="15" x14ac:dyDescent="0.25">
      <c r="A598" s="25"/>
      <c r="B598" s="16"/>
      <c r="C598" s="11"/>
      <c r="D598" s="12" t="s">
        <v>35</v>
      </c>
      <c r="E598" s="50"/>
      <c r="F598" s="51"/>
      <c r="G598" s="51"/>
      <c r="H598" s="51"/>
      <c r="I598" s="51"/>
      <c r="J598" s="51"/>
      <c r="K598" s="52"/>
      <c r="L598" s="51"/>
    </row>
    <row r="599" spans="1:12" ht="15" x14ac:dyDescent="0.25">
      <c r="A599" s="25"/>
      <c r="B599" s="16"/>
      <c r="C599" s="11"/>
      <c r="D599" s="12" t="s">
        <v>31</v>
      </c>
      <c r="E599" s="50"/>
      <c r="F599" s="51"/>
      <c r="G599" s="51"/>
      <c r="H599" s="51"/>
      <c r="I599" s="51"/>
      <c r="J599" s="51"/>
      <c r="K599" s="52"/>
      <c r="L599" s="51"/>
    </row>
    <row r="600" spans="1:12" ht="15" x14ac:dyDescent="0.25">
      <c r="A600" s="25"/>
      <c r="B600" s="16"/>
      <c r="C600" s="11"/>
      <c r="D600" s="12" t="s">
        <v>24</v>
      </c>
      <c r="E600" s="50"/>
      <c r="F600" s="51"/>
      <c r="G600" s="51"/>
      <c r="H600" s="51"/>
      <c r="I600" s="51"/>
      <c r="J600" s="51"/>
      <c r="K600" s="52"/>
      <c r="L600" s="51"/>
    </row>
    <row r="601" spans="1:12" ht="15" x14ac:dyDescent="0.25">
      <c r="A601" s="25"/>
      <c r="B601" s="16"/>
      <c r="C601" s="11"/>
      <c r="D601" s="6"/>
      <c r="E601" s="50"/>
      <c r="F601" s="51"/>
      <c r="G601" s="51"/>
      <c r="H601" s="51"/>
      <c r="I601" s="51"/>
      <c r="J601" s="51"/>
      <c r="K601" s="52"/>
      <c r="L601" s="51"/>
    </row>
    <row r="602" spans="1:12" ht="15" x14ac:dyDescent="0.25">
      <c r="A602" s="25"/>
      <c r="B602" s="16"/>
      <c r="C602" s="11"/>
      <c r="D602" s="6"/>
      <c r="E602" s="50"/>
      <c r="F602" s="51"/>
      <c r="G602" s="51"/>
      <c r="H602" s="51"/>
      <c r="I602" s="51"/>
      <c r="J602" s="51"/>
      <c r="K602" s="52"/>
      <c r="L602" s="51"/>
    </row>
    <row r="603" spans="1:12" ht="15" x14ac:dyDescent="0.25">
      <c r="A603" s="26"/>
      <c r="B603" s="18"/>
      <c r="C603" s="8"/>
      <c r="D603" s="20" t="s">
        <v>39</v>
      </c>
      <c r="E603" s="9"/>
      <c r="F603" s="21">
        <f>SUM(F597:F602)</f>
        <v>200</v>
      </c>
      <c r="G603" s="21">
        <f t="shared" ref="G603" si="208">SUM(G597:G602)</f>
        <v>6</v>
      </c>
      <c r="H603" s="21">
        <f t="shared" ref="H603" si="209">SUM(H597:H602)</f>
        <v>5</v>
      </c>
      <c r="I603" s="21">
        <f t="shared" ref="I603" si="210">SUM(I597:I602)</f>
        <v>7</v>
      </c>
      <c r="J603" s="21">
        <f t="shared" ref="J603" si="211">SUM(J597:J602)</f>
        <v>126</v>
      </c>
      <c r="K603" s="27"/>
      <c r="L603" s="21">
        <f>L597</f>
        <v>16.559999999999999</v>
      </c>
    </row>
    <row r="604" spans="1:12" ht="15" x14ac:dyDescent="0.2">
      <c r="A604" s="37">
        <f>A562</f>
        <v>2</v>
      </c>
      <c r="B604" s="38">
        <f>B562</f>
        <v>7</v>
      </c>
      <c r="C604" s="66" t="s">
        <v>4</v>
      </c>
      <c r="D604" s="67"/>
      <c r="E604" s="39"/>
      <c r="F604" s="40">
        <f>F569+F573+F583+F588+F596+F603</f>
        <v>2565</v>
      </c>
      <c r="G604" s="40">
        <f t="shared" ref="G604" si="212">G569+G573+G583+G588+G596+G603</f>
        <v>77</v>
      </c>
      <c r="H604" s="40">
        <f t="shared" ref="H604" si="213">H569+H573+H583+H588+H596+H603</f>
        <v>73</v>
      </c>
      <c r="I604" s="40">
        <f t="shared" ref="I604" si="214">I569+I573+I583+I588+I596+I603</f>
        <v>332</v>
      </c>
      <c r="J604" s="40">
        <f t="shared" ref="J604" si="215">J569+J573+J583+J588+J596+J603</f>
        <v>2612</v>
      </c>
      <c r="K604" s="41"/>
      <c r="L604" s="34">
        <f>L569+L583+L588+L596+L603</f>
        <v>276.72999999999996</v>
      </c>
    </row>
    <row r="605" spans="1:12" x14ac:dyDescent="0.2">
      <c r="A605" s="29"/>
      <c r="B605" s="30"/>
      <c r="C605" s="68" t="s">
        <v>5</v>
      </c>
      <c r="D605" s="68"/>
      <c r="E605" s="68"/>
      <c r="F605" s="42">
        <f>(F48+F91+F134+F177+F220+F262+F304+F347+F390+F433+F475+F518+F561+F604)/(IF(F48=0,0,1)+IF(F91=0,0,1)+IF(F134=0,0,1)+IF(F177=0,0,1)+IF(F220=0,0,1)+IF(F262=0,0,1)+IF(F304=0,0,1)+IF(F347=0,0,1)+IF(F390=0,0,1)+IF(F433=0,0,1)+IF(F475=0,0,1)+IF(F518=0,0,1)+IF(F561=0,0,1)+IF(F604=0,0,1))</f>
        <v>2558.7857142857142</v>
      </c>
      <c r="G605" s="42">
        <f>(G48+G91+G134+G177+G220+G262+G304+G347+G390+G433+G475+G518+G561+G604)/(IF(G48=0,0,1)+IF(G91=0,0,1)+IF(G134=0,0,1)+IF(G177=0,0,1)+IF(G220=0,0,1)+IF(G262=0,0,1)+IF(G304=0,0,1)+IF(G347=0,0,1)+IF(G390=0,0,1)+IF(G433=0,0,1)+IF(G475=0,0,1)+IF(G518=0,0,1)+IF(G561=0,0,1)+IF(G604=0,0,1))</f>
        <v>83</v>
      </c>
      <c r="H605" s="42">
        <f>(H48+H91+H134+H177+H220+H262+H304+H347+H390+H433+H475+H518+H561+H604)/(IF(H48=0,0,1)+IF(H91=0,0,1)+IF(H134=0,0,1)+IF(H177=0,0,1)+IF(H220=0,0,1)+IF(H262=0,0,1)+IF(H304=0,0,1)+IF(H347=0,0,1)+IF(H390=0,0,1)+IF(H433=0,0,1)+IF(H475=0,0,1)+IF(H518=0,0,1)+IF(H561=0,0,1)+IF(H604=0,0,1))</f>
        <v>81.714285714285708</v>
      </c>
      <c r="I605" s="42">
        <f>(I48+I91+I134+I177+I220+I262+I304+I347+I390+I433+I475+I518+I561+I604)/(IF(I48=0,0,1)+IF(I91=0,0,1)+IF(I134=0,0,1)+IF(I177=0,0,1)+IF(I220=0,0,1)+IF(I262=0,0,1)+IF(I304=0,0,1)+IF(I347=0,0,1)+IF(I390=0,0,1)+IF(I433=0,0,1)+IF(I475=0,0,1)+IF(I518=0,0,1)+IF(I561=0,0,1)+IF(I604=0,0,1))</f>
        <v>341.21428571428572</v>
      </c>
      <c r="J605" s="42">
        <f>(J48+J91+J134+J177+J220+J262+J304+J347+J390+J433+J475+J518+J561+J604)/(IF(J48=0,0,1)+IF(J91=0,0,1)+IF(J134=0,0,1)+IF(J177=0,0,1)+IF(J220=0,0,1)+IF(J262=0,0,1)+IF(J304=0,0,1)+IF(J347=0,0,1)+IF(J390=0,0,1)+IF(J433=0,0,1)+IF(J475=0,0,1)+IF(J518=0,0,1)+IF(J561=0,0,1)+IF(J604=0,0,1))</f>
        <v>2742.2142857142858</v>
      </c>
      <c r="K605" s="42"/>
      <c r="L605" s="42">
        <f>(L48+L91+L134+L177+L220+L262+L304+L347+L390+L433+L475+L518+L561+L604)/(IF(L48=0,0,1)+IF(L91=0,0,1)+IF(L134=0,0,1)+IF(L177=0,0,1)+IF(L220=0,0,1)+IF(L262=0,0,1)+IF(L304=0,0,1)+IF(L347=0,0,1)+IF(L390=0,0,1)+IF(L433=0,0,1)+IF(L475=0,0,1)+IF(L518=0,0,1)+IF(L561=0,0,1)+IF(L604=0,0,1))</f>
        <v>293.31714285714281</v>
      </c>
    </row>
  </sheetData>
  <mergeCells count="18">
    <mergeCell ref="C604:D604"/>
    <mergeCell ref="C605:E605"/>
    <mergeCell ref="C347:D347"/>
    <mergeCell ref="C390:D390"/>
    <mergeCell ref="C433:D433"/>
    <mergeCell ref="C475:D475"/>
    <mergeCell ref="C518:D518"/>
    <mergeCell ref="C561:D561"/>
    <mergeCell ref="C304:D304"/>
    <mergeCell ref="C48:D48"/>
    <mergeCell ref="C1:E1"/>
    <mergeCell ref="H1:K1"/>
    <mergeCell ref="H2:K2"/>
    <mergeCell ref="C91:D91"/>
    <mergeCell ref="C134:D134"/>
    <mergeCell ref="C177:D177"/>
    <mergeCell ref="C220:D220"/>
    <mergeCell ref="C262:D262"/>
  </mergeCells>
  <pageMargins left="0.70866141732283472" right="0.70866141732283472" top="0.74803149606299213" bottom="0.74803149606299213" header="0.31496062992125984" footer="0.31496062992125984"/>
  <pageSetup paperSize="9" scale="5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Buh2-User</cp:lastModifiedBy>
  <cp:lastPrinted>2024-03-13T10:15:30Z</cp:lastPrinted>
  <dcterms:created xsi:type="dcterms:W3CDTF">2022-05-16T14:23:56Z</dcterms:created>
  <dcterms:modified xsi:type="dcterms:W3CDTF">2024-03-13T10:20:28Z</dcterms:modified>
</cp:coreProperties>
</file>